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 firstSheet="14" activeTab="19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  <definedName name="_xlnm.Print_Titles" localSheetId="4">'一般公共预算支出预算表（按功能科目分类）'!$1:$5</definedName>
    <definedName name="_xlnm.Print_Titles" localSheetId="10">政府性基金预算支出预算表!$1:$6</definedName>
  </definedNames>
  <calcPr calcId="125725"/>
</workbook>
</file>

<file path=xl/calcChain.xml><?xml version="1.0" encoding="utf-8"?>
<calcChain xmlns="http://schemas.openxmlformats.org/spreadsheetml/2006/main">
  <c r="A4" i="20"/>
  <c r="B9" i="19"/>
  <c r="B8"/>
  <c r="A4"/>
  <c r="A3"/>
  <c r="G6" i="18"/>
  <c r="F6"/>
  <c r="E6"/>
  <c r="A4"/>
  <c r="A3"/>
  <c r="A4" i="17"/>
  <c r="A3"/>
  <c r="A4" i="16"/>
  <c r="A3"/>
  <c r="A4" i="15"/>
  <c r="A3"/>
  <c r="A4" i="14"/>
  <c r="A3"/>
  <c r="A4" i="13"/>
  <c r="A3"/>
  <c r="A4" i="12"/>
  <c r="A3"/>
  <c r="A4" i="11"/>
  <c r="A3"/>
  <c r="A4" i="10"/>
  <c r="A3"/>
  <c r="A4" i="9"/>
  <c r="A3"/>
  <c r="A4" i="8"/>
  <c r="A3"/>
  <c r="A4" i="7"/>
  <c r="A3"/>
  <c r="A4" i="6"/>
  <c r="A3"/>
  <c r="A4" i="5"/>
  <c r="A3"/>
  <c r="B37" i="4"/>
  <c r="D6"/>
  <c r="B6"/>
  <c r="A4"/>
  <c r="A3"/>
  <c r="A4" i="3"/>
  <c r="A3"/>
  <c r="A4" i="2"/>
  <c r="A3"/>
  <c r="B35" i="1"/>
  <c r="D6"/>
  <c r="B6"/>
  <c r="A4"/>
  <c r="A3"/>
</calcChain>
</file>

<file path=xl/sharedStrings.xml><?xml version="1.0" encoding="utf-8"?>
<sst xmlns="http://schemas.openxmlformats.org/spreadsheetml/2006/main" count="5126" uniqueCount="947">
  <si>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</si>
  <si>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</si>
  <si>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</si>
  <si>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</si>
  <si>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</si>
  <si>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</si>
  <si>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</si>
  <si>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</si>
  <si>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</si>
  <si>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</si>
  <si>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</si>
  <si>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</si>
  <si>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</si>
  <si>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</si>
  <si>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</si>
  <si>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</si>
  <si>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</si>
  <si>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</si>
  <si>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</si>
  <si>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</si>
  <si>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</si>
  <si>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</si>
  <si>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</si>
  <si>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</si>
  <si>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</si>
  <si>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</si>
  <si>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</si>
  <si>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</si>
  <si>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</si>
  <si>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</si>
  <si>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</si>
  <si>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</si>
  <si>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</si>
  <si>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</si>
  <si>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</si>
  <si>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</si>
  <si>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</si>
  <si>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</si>
  <si>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</si>
  <si>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</si>
  <si>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</si>
  <si>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</si>
  <si>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</si>
  <si>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</si>
  <si>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</si>
  <si>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</si>
  <si>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</si>
  <si>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</si>
  <si>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</si>
  <si>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</si>
  <si>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</si>
  <si>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</si>
  <si>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</si>
  <si>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</si>
  <si>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</si>
  <si>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</si>
  <si>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</si>
  <si>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</si>
  <si>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</si>
  <si>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</si>
  <si>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</si>
  <si>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</si>
  <si>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</si>
  <si>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</si>
  <si>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</si>
  <si>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</si>
  <si>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</si>
  <si>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富民县东村镇</t>
  </si>
  <si>
    <t>577001</t>
  </si>
  <si>
    <t>富民县东村镇人民政府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</si>
  <si>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</si>
  <si>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</si>
  <si>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</si>
  <si>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</si>
  <si>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</si>
  <si>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</si>
  <si>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</si>
  <si>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</si>
  <si>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</si>
  <si>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</si>
  <si>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</si>
  <si>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</si>
  <si>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</si>
  <si>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</si>
  <si>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</si>
  <si>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</si>
  <si>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</si>
  <si>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</si>
  <si>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</si>
  <si>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</si>
  <si>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</si>
  <si>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</si>
  <si>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</si>
  <si>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</si>
  <si>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</si>
  <si>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</si>
  <si>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</si>
  <si>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</si>
  <si>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</si>
  <si>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</si>
  <si>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</si>
  <si>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</si>
  <si>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</si>
  <si>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2010399</t>
  </si>
  <si>
    <t>其他政府办公厅（室）及相关机构事务支出</t>
  </si>
  <si>
    <t>20111</t>
  </si>
  <si>
    <t>纪检监察事务</t>
  </si>
  <si>
    <t>2011101</t>
  </si>
  <si>
    <t>20113</t>
  </si>
  <si>
    <t>商贸事务</t>
  </si>
  <si>
    <t>2011399</t>
  </si>
  <si>
    <t>其他商贸事务支出</t>
  </si>
  <si>
    <t>20131</t>
  </si>
  <si>
    <t>党委办公厅（室）及相关机构事务</t>
  </si>
  <si>
    <t>2013101</t>
  </si>
  <si>
    <t>2013150</t>
  </si>
  <si>
    <t>事业运行</t>
  </si>
  <si>
    <t>20132</t>
  </si>
  <si>
    <t>组织事务</t>
  </si>
  <si>
    <t>2013299</t>
  </si>
  <si>
    <t>其他组织事务支出</t>
  </si>
  <si>
    <t>20139</t>
  </si>
  <si>
    <t>社会工作事务</t>
  </si>
  <si>
    <t>2013904</t>
  </si>
  <si>
    <t>专项业务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</si>
  <si>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</si>
  <si>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</si>
  <si>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</si>
  <si>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</si>
  <si>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</si>
  <si>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</si>
  <si>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</si>
  <si>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</si>
  <si>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</si>
  <si>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</si>
  <si>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</si>
  <si>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</si>
  <si>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</si>
  <si>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</si>
  <si>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</si>
  <si>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</si>
  <si>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</si>
  <si>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</si>
  <si>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</si>
  <si>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</si>
  <si>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</si>
  <si>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</si>
  <si>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</si>
  <si>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</si>
  <si>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</si>
  <si>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</si>
  <si>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</si>
  <si>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</si>
  <si>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20806</t>
  </si>
  <si>
    <t>企业改革补助</t>
  </si>
  <si>
    <t>2080699</t>
  </si>
  <si>
    <t>其他企业改革发展补助</t>
  </si>
  <si>
    <t>20807</t>
  </si>
  <si>
    <t>就业补助</t>
  </si>
  <si>
    <t>2080702</t>
  </si>
  <si>
    <t>职业培训补贴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</si>
  <si>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</si>
  <si>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</si>
  <si>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</si>
  <si>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</si>
  <si>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</si>
  <si>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</si>
  <si>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</si>
  <si>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</si>
  <si>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20820</t>
  </si>
  <si>
    <t>临时救助</t>
  </si>
  <si>
    <t>2082001</t>
  </si>
  <si>
    <t>临时救助支出</t>
  </si>
  <si>
    <t>210</t>
  </si>
  <si>
    <t>卫生健康支出</t>
  </si>
  <si>
    <t>21004</t>
  </si>
  <si>
    <t>公共卫生</t>
  </si>
  <si>
    <t>2100408</t>
  </si>
  <si>
    <t>基本公共卫生服务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</si>
  <si>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</si>
  <si>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</si>
  <si>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</si>
  <si>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</si>
  <si>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</si>
  <si>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</si>
  <si>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</si>
  <si>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</si>
  <si>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</si>
  <si>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</si>
  <si>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</si>
  <si>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</si>
  <si>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</si>
  <si>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</si>
  <si>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2101599</t>
  </si>
  <si>
    <t>其他医疗保障管理事务支出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</si>
  <si>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</si>
  <si>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</si>
  <si>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</si>
  <si>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</si>
  <si>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</si>
  <si>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</si>
  <si>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</si>
  <si>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</si>
  <si>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</si>
  <si>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</si>
  <si>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</si>
  <si>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</si>
  <si>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</si>
  <si>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</si>
  <si>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</si>
  <si>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</si>
  <si>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</si>
  <si>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</si>
  <si>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</si>
  <si>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2130106</t>
  </si>
  <si>
    <t>科技转化与推广服务</t>
  </si>
  <si>
    <t>2130108</t>
  </si>
  <si>
    <t>病虫害控制</t>
  </si>
  <si>
    <t>2130122</t>
  </si>
  <si>
    <t>农业生产发展</t>
  </si>
  <si>
    <t>2130124</t>
  </si>
  <si>
    <t>农村合作经济</t>
  </si>
  <si>
    <t>2130126</t>
  </si>
  <si>
    <t>农村社会事业</t>
  </si>
  <si>
    <t>2130135</t>
  </si>
  <si>
    <t>农业生态资源保护</t>
  </si>
  <si>
    <t>2130148</t>
  </si>
  <si>
    <t>渔业发展</t>
  </si>
  <si>
    <t>2130153</t>
  </si>
  <si>
    <t>耕地建设与利用</t>
  </si>
  <si>
    <t>2130199</t>
  </si>
  <si>
    <t>其他农业农村支出</t>
  </si>
  <si>
    <t>21302</t>
  </si>
  <si>
    <t>林业和草原</t>
  </si>
  <si>
    <t>2130234</t>
  </si>
  <si>
    <t>林业草原防灾减灾</t>
  </si>
  <si>
    <t>21303</t>
  </si>
  <si>
    <t>水利</t>
  </si>
  <si>
    <t>2130314</t>
  </si>
  <si>
    <t>防汛</t>
  </si>
  <si>
    <t>21305</t>
  </si>
  <si>
    <t>巩固脱贫攻坚成果衔接乡村振兴</t>
  </si>
  <si>
    <t>2130505</t>
  </si>
  <si>
    <t>生产发展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</si>
  <si>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</si>
  <si>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</si>
  <si>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</si>
  <si>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</si>
  <si>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</si>
  <si>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</si>
  <si>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21308</t>
  </si>
  <si>
    <t>普惠金融发展支出</t>
  </si>
  <si>
    <t>2130804</t>
  </si>
  <si>
    <t>创业担保贷款贴息及奖补</t>
  </si>
  <si>
    <t>214</t>
  </si>
  <si>
    <t>交通运输支出</t>
  </si>
  <si>
    <t>21401</t>
  </si>
  <si>
    <t>公路水路运输</t>
  </si>
  <si>
    <t>2140106</t>
  </si>
  <si>
    <t>公路养护</t>
  </si>
  <si>
    <t>220</t>
  </si>
  <si>
    <t>自然资源海洋气象等支出</t>
  </si>
  <si>
    <t>22001</t>
  </si>
  <si>
    <t>自然资源事务</t>
  </si>
  <si>
    <t>2200104</t>
  </si>
  <si>
    <t>自然资源规划及管理</t>
  </si>
  <si>
    <t>2200106</t>
  </si>
  <si>
    <t>自然资源利用与保护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</si>
  <si>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</si>
  <si>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</si>
  <si>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</si>
  <si>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</si>
  <si>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</si>
  <si>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</si>
  <si>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</si>
  <si>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</si>
  <si>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</si>
  <si>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</si>
  <si>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</si>
  <si>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</si>
  <si>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</si>
  <si>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</si>
  <si>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</si>
  <si>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</si>
  <si>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</si>
  <si>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</si>
  <si>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229</t>
  </si>
  <si>
    <t>22960</t>
  </si>
  <si>
    <t>彩票公益金安排的支出</t>
  </si>
  <si>
    <t>2296002</t>
  </si>
  <si>
    <t>用于社会福利的彩票公益金支出</t>
  </si>
  <si>
    <t>2296003</t>
  </si>
  <si>
    <t>用于体育事业的彩票公益金支出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</si>
  <si>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</si>
  <si>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</si>
  <si>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</si>
  <si>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</si>
  <si>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</si>
  <si>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</si>
  <si>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</si>
  <si>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</si>
  <si>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</si>
  <si>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</si>
  <si>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</si>
  <si>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</si>
  <si>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</si>
  <si>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</si>
  <si>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</si>
  <si>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</si>
  <si>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</si>
  <si>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</si>
  <si>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</si>
  <si>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</si>
  <si>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</si>
  <si>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</si>
  <si>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</si>
  <si>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</si>
  <si>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</si>
  <si>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</si>
  <si>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</si>
  <si>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</si>
  <si>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</si>
  <si>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</si>
  <si>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</si>
  <si>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</si>
  <si>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</si>
  <si>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</si>
  <si>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</si>
  <si>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</si>
  <si>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</si>
  <si>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</si>
  <si>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</si>
  <si>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</si>
  <si>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</si>
  <si>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</si>
  <si>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</si>
  <si>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</si>
  <si>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</si>
  <si>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</si>
  <si>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</si>
  <si>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</si>
  <si>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</si>
  <si>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</si>
  <si>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</si>
  <si>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</si>
  <si>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</si>
  <si>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</si>
  <si>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</si>
  <si>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</si>
  <si>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</si>
  <si>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</si>
  <si>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</si>
  <si>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</si>
  <si>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</si>
  <si>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</si>
  <si>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</si>
  <si>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</si>
  <si>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</si>
  <si>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</si>
  <si>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</si>
  <si>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</si>
  <si>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</si>
  <si>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</si>
  <si>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</si>
  <si>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</si>
  <si>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530124210000000001306</t>
  </si>
  <si>
    <t>行政人员支出工资</t>
  </si>
  <si>
    <t>30101</t>
  </si>
  <si>
    <t>基本工资</t>
  </si>
  <si>
    <t>30103</t>
  </si>
  <si>
    <t>奖金</t>
  </si>
  <si>
    <t>530124210000000001307</t>
  </si>
  <si>
    <t>事业人员支出工资</t>
  </si>
  <si>
    <t>530124210000000001309</t>
  </si>
  <si>
    <t>30113</t>
  </si>
  <si>
    <t>530124210000000001312</t>
  </si>
  <si>
    <t>30217</t>
  </si>
  <si>
    <t>530124210000000001314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</si>
  <si>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</si>
  <si>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</si>
  <si>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</si>
  <si>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</si>
  <si>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</si>
  <si>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</si>
  <si>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</si>
  <si>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</si>
  <si>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</si>
  <si>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</si>
  <si>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</si>
  <si>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</si>
  <si>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</si>
  <si>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30227</t>
  </si>
  <si>
    <t>委托业务费</t>
  </si>
  <si>
    <t>30239</t>
  </si>
  <si>
    <t>其他交通费用</t>
  </si>
  <si>
    <t>530124221100000849614</t>
  </si>
  <si>
    <t>扑火队护林员卡点人员工资绩效及防火、林木种子调查补助经费</t>
  </si>
  <si>
    <t>530124221100000878842</t>
  </si>
  <si>
    <t>交通协管员补助经费</t>
  </si>
  <si>
    <t>530124221100000929665</t>
  </si>
  <si>
    <t>2022年护林员、扑火队、生态护林员、卡点人员工资</t>
  </si>
  <si>
    <t>530124231100001409964</t>
  </si>
  <si>
    <t>公务员基础绩效奖</t>
  </si>
  <si>
    <t>530124231100001409965</t>
  </si>
  <si>
    <t>事业绩效工资</t>
  </si>
  <si>
    <t>30107</t>
  </si>
  <si>
    <t>绩效工资</t>
  </si>
  <si>
    <t>530124231100001409966</t>
  </si>
  <si>
    <t>事业在职津贴补贴</t>
  </si>
  <si>
    <t>30102</t>
  </si>
  <si>
    <t>津贴补贴</t>
  </si>
  <si>
    <t>530124231100001409974</t>
  </si>
  <si>
    <t>行政在职津贴补贴</t>
  </si>
  <si>
    <t>530124231100001409980</t>
  </si>
  <si>
    <t>失业保险支出</t>
  </si>
  <si>
    <t>30112</t>
  </si>
  <si>
    <t>其他社会保障缴费</t>
  </si>
  <si>
    <t>530124231100001409985</t>
  </si>
  <si>
    <t>遗属生活补助</t>
  </si>
  <si>
    <t>30305</t>
  </si>
  <si>
    <t>生活补助</t>
  </si>
  <si>
    <t>530124231100001409987</t>
  </si>
  <si>
    <t>村委会运转经费</t>
  </si>
  <si>
    <t>530124231100001409988</t>
  </si>
  <si>
    <t>工伤保险支出</t>
  </si>
  <si>
    <t>530124231100001409990</t>
  </si>
  <si>
    <t>养老保险支出</t>
  </si>
  <si>
    <t>30108</t>
  </si>
  <si>
    <t>机关事业单位基本养老保险缴费</t>
  </si>
  <si>
    <t>530124231100001409991</t>
  </si>
  <si>
    <t>医疗保险支出</t>
  </si>
  <si>
    <t>30110</t>
  </si>
  <si>
    <t>职工基本医疗保险缴费</t>
  </si>
  <si>
    <t>30111</t>
  </si>
  <si>
    <t>公务员医疗补助缴费</t>
  </si>
  <si>
    <t>530124231100001409993</t>
  </si>
  <si>
    <t>村级其他人员补助</t>
  </si>
  <si>
    <t>530124231100001409994</t>
  </si>
  <si>
    <t>村民小组党组织负责人补助</t>
  </si>
  <si>
    <t>530124231100001409995</t>
  </si>
  <si>
    <t>村委会干部岗位补贴</t>
  </si>
  <si>
    <t>530124231100001409997</t>
  </si>
  <si>
    <t>其他财政补助人员</t>
  </si>
  <si>
    <t>530124231100001409999</t>
  </si>
  <si>
    <t>公务交通补贴</t>
  </si>
  <si>
    <t>530124231100001410002</t>
  </si>
  <si>
    <t>公共交通专项经费</t>
  </si>
  <si>
    <t>530124231100001410003</t>
  </si>
  <si>
    <t>行政公用经费（纪委）</t>
  </si>
  <si>
    <t>30211</t>
  </si>
  <si>
    <t>差旅费</t>
  </si>
  <si>
    <t>30215</t>
  </si>
  <si>
    <t>会议费</t>
  </si>
  <si>
    <t>530124231100001410008</t>
  </si>
  <si>
    <t>村小组运转经费</t>
  </si>
  <si>
    <t>530124231100001430745</t>
  </si>
  <si>
    <t>协勤辅助人员工资</t>
  </si>
  <si>
    <t>530124231100001711840</t>
  </si>
  <si>
    <t>2021年农业保险工作补助经费</t>
  </si>
  <si>
    <t>530124241100002448466</t>
  </si>
  <si>
    <t>事业绩效奖励</t>
  </si>
  <si>
    <t>530124251100003851607</t>
  </si>
  <si>
    <t>对个人和家庭的补助</t>
  </si>
  <si>
    <t>30306</t>
  </si>
  <si>
    <t>救济费</t>
  </si>
  <si>
    <t>530124251100003851608</t>
  </si>
  <si>
    <t>其他对个人和家庭的补助</t>
  </si>
  <si>
    <t>530124251100003851609</t>
  </si>
  <si>
    <t>残疾人就业保障金</t>
  </si>
  <si>
    <t>30299</t>
  </si>
  <si>
    <t>其他商品和服务支出</t>
  </si>
  <si>
    <t>530124251100003858155</t>
  </si>
  <si>
    <t>职业年金支出</t>
  </si>
  <si>
    <t>30109</t>
  </si>
  <si>
    <t>职业年金缴费</t>
  </si>
  <si>
    <t>530124251100003858156</t>
  </si>
  <si>
    <t>公车购置及运维费</t>
  </si>
  <si>
    <t>30231</t>
  </si>
  <si>
    <t>公务用车运行维护费</t>
  </si>
  <si>
    <t>530124251100003882932</t>
  </si>
  <si>
    <t>行政类补助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</si>
  <si>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</si>
  <si>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</si>
  <si>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</si>
  <si>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</si>
  <si>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</si>
  <si>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</si>
  <si>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</si>
  <si>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工会经费</t>
  </si>
  <si>
    <t>530124251100003871952</t>
  </si>
  <si>
    <t>东村镇2025年工会补助经费</t>
  </si>
  <si>
    <t>30228</t>
  </si>
  <si>
    <t>专项业务类</t>
  </si>
  <si>
    <t>530124241100002883672</t>
  </si>
  <si>
    <t>2024年基本公共卫生服务项目中央补助资金</t>
  </si>
  <si>
    <t>530124241100002969694</t>
  </si>
  <si>
    <t>2024年农村公益性公墓项目市级补助资金</t>
  </si>
  <si>
    <t>30226</t>
  </si>
  <si>
    <t>劳务费</t>
  </si>
  <si>
    <t>31005</t>
  </si>
  <si>
    <t>基础设施建设</t>
  </si>
  <si>
    <t>民生类</t>
  </si>
  <si>
    <t>530124221100001604944</t>
  </si>
  <si>
    <t>2022年市属国有企业退休人员社会化管理补助资金</t>
  </si>
  <si>
    <t>530124231100001704113</t>
  </si>
  <si>
    <t>三馆一站免开省级配套专项资金</t>
  </si>
  <si>
    <t>30218</t>
  </si>
  <si>
    <t>专用材料费</t>
  </si>
  <si>
    <t>530124231100001896645</t>
  </si>
  <si>
    <t>2023年三馆一站免开中央补助资金</t>
  </si>
  <si>
    <t>530124231100001903521</t>
  </si>
  <si>
    <t>2023年国有企业退休人员社会化管理中央补助经费</t>
  </si>
  <si>
    <t>530124231100002037520</t>
  </si>
  <si>
    <t>“三馆一站”免费开放市级配套资金</t>
  </si>
  <si>
    <t>530124241100002857983</t>
  </si>
  <si>
    <t>国有企业退休人员社会化管理（央企）补助资金</t>
  </si>
  <si>
    <t>530124241100002992977</t>
  </si>
  <si>
    <t>2024年中央自然灾害救灾资金云南旱灾救灾补助经费</t>
  </si>
  <si>
    <t>事业发展类</t>
  </si>
  <si>
    <t>530124231100002011451</t>
  </si>
  <si>
    <t>中央、省专项彩票公益金(乐在）补助资金</t>
  </si>
  <si>
    <t>530124231100002406175</t>
  </si>
  <si>
    <t>（体育类对下）体彩体育发展专项资金</t>
  </si>
  <si>
    <t>530124241100002880476</t>
  </si>
  <si>
    <t>2024年度美术馆、公共图书馆、文化馆（站）免费开放市级补助资金</t>
  </si>
  <si>
    <t>530124241100002880542</t>
  </si>
  <si>
    <t>2024年度美术馆、公共图书馆、文化馆（站）免费开放中央补助资金</t>
  </si>
  <si>
    <t>530124241100003043668</t>
  </si>
  <si>
    <t>2024年体育彩票公益金结转资金</t>
  </si>
  <si>
    <t>530124241100003073172</t>
  </si>
  <si>
    <t>富民县东村镇西村人居环境提升改造项目资金</t>
  </si>
  <si>
    <t>530124241100003073298</t>
  </si>
  <si>
    <t>富民县东村镇孟家村人居环境提升改造项目资金</t>
  </si>
  <si>
    <t>530124241100003096140</t>
  </si>
  <si>
    <t>2024年公共图书馆、美术馆、文化馆免费开放第二批补助资金</t>
  </si>
  <si>
    <t>530124241100003369555</t>
  </si>
  <si>
    <t>东村镇市属国有企业退休人员社会化管理补助资金</t>
  </si>
  <si>
    <t>530124251100003871954</t>
  </si>
  <si>
    <t>东村镇2025年社会发展补助资金</t>
  </si>
  <si>
    <t>30214</t>
  </si>
  <si>
    <t>租赁费</t>
  </si>
  <si>
    <t>530124251100003882959</t>
  </si>
  <si>
    <t>东村镇防汛工作补助经费</t>
  </si>
  <si>
    <t>530124251100003944489</t>
  </si>
  <si>
    <t>2024盘活结转结余昆财行〔2022〕47号党员教育培训以奖代补经费</t>
  </si>
  <si>
    <t>530124251100003944520</t>
  </si>
  <si>
    <t>2024盘活结转结余昆财教〔2022〕155号三馆一站免费开放补助资金</t>
  </si>
  <si>
    <t>530124251100003944549</t>
  </si>
  <si>
    <t>2024盘活结转结余昆财教〔2021〕270号2022年度美术馆、图书馆、文化馆免费开放中央补助资金</t>
  </si>
  <si>
    <t>530124251100003944576</t>
  </si>
  <si>
    <t>2024盘活结转结余昆财教〔2022〕37号“三馆一站”免费开放省级补助资金</t>
  </si>
  <si>
    <t>530124251100003944581</t>
  </si>
  <si>
    <t>2024盘活结转结余昆财教〔2022〕25号2022年及2021年基层公共文化服务考核专项资金</t>
  </si>
  <si>
    <t>530124251100003944672</t>
  </si>
  <si>
    <t>2024盘活结转结余昆财社基〔2022〕35号2022年省对下人力资源和社会保障专项资金</t>
  </si>
  <si>
    <t>530124251100003944691</t>
  </si>
  <si>
    <t>2024盘活结转结余昆财社〔2022〕147号2022年卫生健康事业发展省对下结算专项资金</t>
  </si>
  <si>
    <t>530124251100003944729</t>
  </si>
  <si>
    <t>2024盘活结转结余昆财社基〔2022〕27号昆明市农村劳动力转移就业培训经费</t>
  </si>
  <si>
    <t>530124251100003944734</t>
  </si>
  <si>
    <t>2024盘活结转结余昆财社〔2022〕132号省级第二批民政事业养老服务专项资金</t>
  </si>
  <si>
    <t>530124251100003944860</t>
  </si>
  <si>
    <t>2024盘活结转结余昆财农〔2023〕125号东村镇2024年家畜布鲁氏菌病防控、扑杀等补助经费</t>
  </si>
  <si>
    <t>530124251100003944867</t>
  </si>
  <si>
    <t>2024盘活结转结余昆财农〔2022〕132号高素质农民培育专项资金</t>
  </si>
  <si>
    <t>530124251100003944994</t>
  </si>
  <si>
    <t>2024盘活结转结余昆财农〔2023〕125号东村镇2023年（第二批）省级农业发展专项资金</t>
  </si>
  <si>
    <t>530124251100003944999</t>
  </si>
  <si>
    <t>2024盘活结转结余昆财社基〔2021〕107号2022年医疗服务与保障能力提升对下补助资金</t>
  </si>
  <si>
    <t>530124251100003945088</t>
  </si>
  <si>
    <t>2024盘活结转结余昆财农〔2022〕38号农作物重大病虫害防控补助经费</t>
  </si>
  <si>
    <t>530124251100003945092</t>
  </si>
  <si>
    <t>2024盘活结转结余昆财农〔2022〕38号村级农技推广员补助经费</t>
  </si>
  <si>
    <t>530124251100003945103</t>
  </si>
  <si>
    <t>2024盘活结转结余昆财农〔2022〕80号2022年省级农业生产发展专项资金</t>
  </si>
  <si>
    <t>530124251100003945107</t>
  </si>
  <si>
    <t>2024盘活结转结余昆财农〔2022〕54号省级农村厕所改造建设专项资金</t>
  </si>
  <si>
    <t>530124251100003945113</t>
  </si>
  <si>
    <t>2024盘活结转结余昆财农〔2022〕38号农村宅基地管理和改革经费补助经费</t>
  </si>
  <si>
    <t>530124251100003945125</t>
  </si>
  <si>
    <t>2024盘活结转结余昆财农〔2022〕144号2023年稻渔综合种养项目补助资金</t>
  </si>
  <si>
    <t>530124251100003945129</t>
  </si>
  <si>
    <t>2024盘活结转结余昆财农〔2022〕20号东村镇专项衔接资金项目管理补助经费</t>
  </si>
  <si>
    <t>530124251100003945138</t>
  </si>
  <si>
    <t>2024盘活结转结余昆财农〔2022〕114号富民县2022年稻渔综合种养补助资金</t>
  </si>
  <si>
    <t>530124251100003945142</t>
  </si>
  <si>
    <t>2024盘活结转结余昆财农〔2022〕2号2022年中央财政林业改革发展专项资金</t>
  </si>
  <si>
    <t>530124251100003945149</t>
  </si>
  <si>
    <t>2024盘活结转结余昆财农〔2023〕203号昆明市村庄清洁工作市级补助经费</t>
  </si>
  <si>
    <t>530124251100003945151</t>
  </si>
  <si>
    <t>2024盘活结转结余昆财农〔2023〕34号富民县农业农村局拨付2023年动物疫病防控补助经费</t>
  </si>
  <si>
    <t>530124251100003945156</t>
  </si>
  <si>
    <t>2024盘活结转结余昆财农〔2023〕200号东村镇小麦“一喷三防”项目补助资金</t>
  </si>
  <si>
    <t>530124251100003945163</t>
  </si>
  <si>
    <t>2024盘活结转结余昆财农〔2023〕34号东村镇2023年秋季中央动物防疫补助经费</t>
  </si>
  <si>
    <t>530124251100003945164</t>
  </si>
  <si>
    <t>2024盘活结转结余昆财农〔2023〕47号2023年庭院经济示范项目专项经费</t>
  </si>
  <si>
    <t>30310</t>
  </si>
  <si>
    <t>个人农业生产补贴</t>
  </si>
  <si>
    <t>530124251100003945165</t>
  </si>
  <si>
    <t>2024盘活结转结余昆财建〔2024〕132号东村镇2024年第二批应急救灾补助资金</t>
  </si>
  <si>
    <t>530124251100003945166</t>
  </si>
  <si>
    <t>2024盘活结转结余昆财农〔2024〕111号东村镇2024年1至6月份村防疫员补助经费</t>
  </si>
  <si>
    <t>530124251100003945175</t>
  </si>
  <si>
    <t>2024盘活结转结余昆财农〔2023〕47号东村镇2023年人居环境提升项目（1）专项资金</t>
  </si>
  <si>
    <t>31003</t>
  </si>
  <si>
    <t>专用设备购置</t>
  </si>
  <si>
    <t>530124251100003945176</t>
  </si>
  <si>
    <t>2024盘活结转结余昆财建〔2024〕123号2023年度城乡绿化美化标杆典型省级财政直接奖补资金</t>
  </si>
  <si>
    <t>530124251100003945182</t>
  </si>
  <si>
    <t>2024盘活结转结余昆财建〔2024〕80号东村镇2024年农村公路养护补助资金</t>
  </si>
  <si>
    <t>530124251100003945186</t>
  </si>
  <si>
    <t>2024盘活结转结余昆财农〔2024〕136号昆明市富民县东村镇新庄村委会农村公益事业财政奖补</t>
  </si>
  <si>
    <t>530124251100003945187</t>
  </si>
  <si>
    <t>2024盘活结转结余昆财农〔2024〕53号东村镇2023至2024年省级高标准农田建设管护补助资金</t>
  </si>
  <si>
    <t>530124251100003945189</t>
  </si>
  <si>
    <t>2024盘活结转结余昆财教〔2022〕29号广播电视直播卫星村村通户户通运行维护专项补助经费</t>
  </si>
  <si>
    <t>530124251100003945190</t>
  </si>
  <si>
    <t>2024盘活结转结余昆财农〔2024〕37号2023年卫生健康事业发展省对下专项结算资金</t>
  </si>
  <si>
    <t>530124251100003945193</t>
  </si>
  <si>
    <t>2024盘活结转结余昆财农〔2024〕138号项目管理服务专项资金</t>
  </si>
  <si>
    <t>530124251100003945194</t>
  </si>
  <si>
    <t>2024盘活结转结余昆财农〔2024〕185号2024年东村镇村庄清洁市级补助资金</t>
  </si>
  <si>
    <t>530124251100003945195</t>
  </si>
  <si>
    <t>2024盘活结转结余昆财建〔2024〕90号2024年省级防汛应急救灾资金</t>
  </si>
  <si>
    <t>530124251100003945196</t>
  </si>
  <si>
    <t>2024盘活结转结余昆财建〔2022〕104号自建房安全专项整治省级补助资金</t>
  </si>
  <si>
    <t>530124251100003945197</t>
  </si>
  <si>
    <t>2024盘活结转结余昆财农〔2024〕54号东村镇2023至2024年市级高标准农田建设管护补助资金</t>
  </si>
  <si>
    <t>530124251100003945198</t>
  </si>
  <si>
    <t>2024盘活结转结余昆财建〔2023〕21号交通转移支付用于省道及农村公路养护补助资金</t>
  </si>
  <si>
    <t>530124251100003945201</t>
  </si>
  <si>
    <t>2024盘活结转结余昆财农〔2024〕73号2024年中央农村厕所革命整村推进财政奖补资金</t>
  </si>
  <si>
    <t>30905</t>
  </si>
  <si>
    <t>530124251100003945202</t>
  </si>
  <si>
    <t>2024盘活结转结余昆财建〔2024〕5号2024年购置税收入补助地方资金</t>
  </si>
  <si>
    <t>31009</t>
  </si>
  <si>
    <t>土地补偿</t>
  </si>
  <si>
    <t>530124251100003945203</t>
  </si>
  <si>
    <t>2024盘活结转结余昆财教〔2021〕274号2022年中央支持地方公共文化服务体系建设补助资金</t>
  </si>
  <si>
    <t>530124251100003945204</t>
  </si>
  <si>
    <t>2024盘活结转结余昆财农〔2024〕74号东村镇烤烟抗旱保苗补助经费</t>
  </si>
  <si>
    <t>530124251100003945206</t>
  </si>
  <si>
    <t>2024盘活结转结余昆财教〔2023〕74号云南省广播电视事业发展专项资金</t>
  </si>
  <si>
    <t>530124251100003945208</t>
  </si>
  <si>
    <t>2024盘活结转结余昆财金〔2023〕82号清算2022年度创业担保贷款中央奖补资金</t>
  </si>
  <si>
    <t>530124251100003945211</t>
  </si>
  <si>
    <t>2024盘活结转结余昆财农〔2023〕107号（农机化发展与购置补贴）2023年省级农机发展专项资金</t>
  </si>
  <si>
    <t>530124251100003945212</t>
  </si>
  <si>
    <t>2024盘活结转结余昆财教〔2023〕225号2024年度美术馆图书馆文化馆免费开放省级配套专项资金</t>
  </si>
  <si>
    <t>530124251100003945214</t>
  </si>
  <si>
    <t>2024盘活结转结余昆财社〔2024〕91号东村镇乐在村委会小木板村居家养老服务中心年运营补贴资金</t>
  </si>
  <si>
    <t>530124251100003945216</t>
  </si>
  <si>
    <t>2024盘活结转结余昆财社〔2024〕91号东村镇石桥村委会农村互助养老服务站年运营补贴资金</t>
  </si>
  <si>
    <t>530124251100003945217</t>
  </si>
  <si>
    <t>2024盘活结转结余昆财社基〔2023〕26号2023年县区就业创业及农村劳动力转专项资金</t>
  </si>
  <si>
    <t>530124251100003945218</t>
  </si>
  <si>
    <t>2024盘活结转结余昆财社基〔2023〕30号2023年昆明市农村劳动力转移就业培训经费</t>
  </si>
  <si>
    <t>530124251100003945235</t>
  </si>
  <si>
    <t>2024盘活结转结余昆财社基〔2024〕20号2024年促进农民转移就业培训农民信息员市级补助资金</t>
  </si>
  <si>
    <t>530124251100003945237</t>
  </si>
  <si>
    <t>2024盘活结转结余昆财社基〔2024〕20号富民县2024年促进农民转移就业培训市级补助资金</t>
  </si>
  <si>
    <t>530124251100003945240</t>
  </si>
  <si>
    <t>2024盘活结转结余昆财行〔2023〕179号党员教育培训工作补助经费</t>
  </si>
  <si>
    <t>530124251100003945242</t>
  </si>
  <si>
    <t>2024盘活结转结余昆财预〔2024〕36号富民县东村镇2024年人工菌种植示范基地建设项目资金</t>
  </si>
  <si>
    <t>530124251100003945245</t>
  </si>
  <si>
    <t>2024盘活结转结余昆财预〔2024〕36号东村镇中民村委会2024年人饮工程提升建设项目补助资金</t>
  </si>
  <si>
    <t>530124251100003945249</t>
  </si>
  <si>
    <t>2024盘活结转结余昆财资〔2022〕7号国有企业退休人员社会化管理（省级）补助资金</t>
  </si>
  <si>
    <t>530124251100003945251</t>
  </si>
  <si>
    <t>2024盘活结转结余昆财资〔2023〕76号国有企业退休人员社会化管理省级专项资金</t>
  </si>
  <si>
    <t>530124251100003945277</t>
  </si>
  <si>
    <t>2024盘活结转结余昆财资环〔2023〕16号“多规合一”实用性村庄规划编制市级专项经费</t>
  </si>
  <si>
    <t>530124251100003945293</t>
  </si>
  <si>
    <t>2024盘活结转结余昆财资环〔2023〕75号2021年“多规合一”村庄规划编制市级专项补助经费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</si>
  <si>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</si>
  <si>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</si>
  <si>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</si>
  <si>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</si>
  <si>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</si>
  <si>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</si>
  <si>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</si>
  <si>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</si>
  <si>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</si>
  <si>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</si>
  <si>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</si>
  <si>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</si>
  <si>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资金使用到位</t>
  </si>
  <si>
    <t>=</t>
  </si>
  <si>
    <t>20000</t>
  </si>
  <si>
    <t>元</t>
  </si>
  <si>
    <t>定量指标</t>
  </si>
  <si>
    <t>效益指标</t>
  </si>
  <si>
    <t>社会效益</t>
  </si>
  <si>
    <t>工作有成效</t>
  </si>
  <si>
    <t>&gt;=</t>
  </si>
  <si>
    <t>2024</t>
  </si>
  <si>
    <t>年</t>
  </si>
  <si>
    <t>满意度指标</t>
  </si>
  <si>
    <t>服务对象满意度</t>
  </si>
  <si>
    <t>群众满意度</t>
  </si>
  <si>
    <t>90</t>
  </si>
  <si>
    <t>%</t>
  </si>
  <si>
    <t>2025年劳务派遣人员工资、工会经费、武装工作保障、人代会、党代会等工作得到保障。维持单位日常工作正常运行，抓好招商引资、项目开发，组织经济运行，促进经济发展。坚持稳中求进工作总基调，完整、准确、全面贯彻新发展理念，主动服务和融入市委“六个春城”建设，全力稳经济、增动能、惠民生、防风险、保稳定，推动经济社会实现质的有效提升和量的合理增长。</t>
  </si>
  <si>
    <t>770000</t>
  </si>
  <si>
    <t>保障2025年的日常工作七大类，工会经费、劳务派遣人员经费、人代党代会工作经费、工作业务经费、电脑采购费、归还历史欠账、武装工作保障</t>
  </si>
  <si>
    <t>质量指标</t>
  </si>
  <si>
    <t>履职规范性</t>
  </si>
  <si>
    <t>规范</t>
  </si>
  <si>
    <t>定性指标</t>
  </si>
  <si>
    <t>该社会资金为各个工作配备经费，各部门履职是否规范</t>
  </si>
  <si>
    <t>时效指标</t>
  </si>
  <si>
    <t>项目完成时限</t>
  </si>
  <si>
    <t>&lt;=</t>
  </si>
  <si>
    <t>2025年12月31日</t>
  </si>
  <si>
    <t>年-月-日</t>
  </si>
  <si>
    <t>按时履职</t>
  </si>
  <si>
    <t>乡镇街道工作得到保障</t>
  </si>
  <si>
    <t>是否</t>
  </si>
  <si>
    <t>是/否</t>
  </si>
  <si>
    <t>街道工作运行情况</t>
  </si>
  <si>
    <t>工作人员对部门工作履职情况的满意程度</t>
  </si>
  <si>
    <t>经费完全使用</t>
  </si>
  <si>
    <t>16.62</t>
  </si>
  <si>
    <t>工作取得成效</t>
  </si>
  <si>
    <t>2023</t>
  </si>
  <si>
    <t>&gt;</t>
  </si>
  <si>
    <t>95</t>
  </si>
  <si>
    <t>024盘活结转结余昆财社基〔2023〕26号2023年县区就业创业及农村劳动力转专项资金</t>
  </si>
  <si>
    <t>昆财行〔2023〕179号党员教育培训工作补助经费</t>
  </si>
  <si>
    <t>7480</t>
  </si>
  <si>
    <t>经济效益</t>
  </si>
  <si>
    <t>经费补助到位</t>
  </si>
  <si>
    <t>170</t>
  </si>
  <si>
    <t>生态效益</t>
  </si>
  <si>
    <t>昆财资〔2023〕76号国有企业退休人员社会化管理省级专项资金</t>
  </si>
  <si>
    <t>232</t>
  </si>
  <si>
    <t>成本指标</t>
  </si>
  <si>
    <t>经济成本指标</t>
  </si>
  <si>
    <t>5228</t>
  </si>
  <si>
    <t>工作取得成就</t>
  </si>
  <si>
    <t>富民县东村镇2024年人工菌种植示范基地建设项目资金</t>
  </si>
  <si>
    <t>1867280</t>
  </si>
  <si>
    <t>资金使用性质</t>
  </si>
  <si>
    <t>资金补助到位</t>
  </si>
  <si>
    <t>6125</t>
  </si>
  <si>
    <t>700000</t>
  </si>
  <si>
    <t>204</t>
  </si>
  <si>
    <t>5600</t>
  </si>
  <si>
    <t>1400</t>
  </si>
  <si>
    <t>补助经费使用到位</t>
  </si>
  <si>
    <t>16100</t>
  </si>
  <si>
    <t>50000</t>
  </si>
  <si>
    <t>6922</t>
  </si>
  <si>
    <t>2574.88</t>
  </si>
  <si>
    <t>91</t>
  </si>
  <si>
    <t>8400</t>
  </si>
  <si>
    <t>工作成效</t>
  </si>
  <si>
    <t>“多规合一”实用性村庄规划编制市级专项经费</t>
  </si>
  <si>
    <t>40000</t>
  </si>
  <si>
    <t>024盘活结转结余昆财农〔2024〕74号东村镇烤烟抗旱保苗补助经费</t>
  </si>
  <si>
    <t>024盘活结转结余昆财社基〔2024〕20号富民县2024年促进农民转移就业培训市级补助资金</t>
  </si>
  <si>
    <t>资金使用说明</t>
  </si>
  <si>
    <t>国有企业退休人员社会化管理省级专项资金</t>
  </si>
  <si>
    <t>农业发展有所提高</t>
  </si>
  <si>
    <t>125000</t>
  </si>
  <si>
    <t xml:space="preserve">
2024盘活结转结余昆财农〔2023〕34号富民县农业农村局拨付2023年动物疫病防控补助经费</t>
  </si>
  <si>
    <t>10200</t>
  </si>
  <si>
    <t>防控工作取得成效</t>
  </si>
  <si>
    <t>4000</t>
  </si>
  <si>
    <t>病虫害工作取得成效</t>
  </si>
  <si>
    <t>4.7</t>
  </si>
  <si>
    <t>7.5</t>
  </si>
  <si>
    <t xml:space="preserve">
2024盘活结转结余昆财农〔2023〕47号2023年庭院经济示范项目专项经费</t>
  </si>
  <si>
    <t>25</t>
  </si>
  <si>
    <t>94</t>
  </si>
  <si>
    <t>30000</t>
  </si>
  <si>
    <t>10000</t>
  </si>
  <si>
    <t>补助使用到位</t>
  </si>
  <si>
    <t>15000</t>
  </si>
  <si>
    <t>东村镇中民村委会2024年人饮工程提升建设项目补助资金</t>
  </si>
  <si>
    <t>570000</t>
  </si>
  <si>
    <t>57000</t>
  </si>
  <si>
    <t>22.5</t>
  </si>
  <si>
    <t>东村镇2025年工会补助经费，2025年劳务派遣人员工资、工会经费、武装工作保障、人代会、党代会等工作得到保障。维持单位日常工作正常运行，抓好招商引资、项目开发，组织经济运行，促进经济发展。坚持稳中求进工作总基调，完整、准确、全面贯彻新发展理念，主动服务和融入市委“六个春城”建设，全力稳经济、增动能、惠民生、防风险、保稳定，推动经济社会实现质的有效提升和量的合理增长。</t>
  </si>
  <si>
    <t>260000</t>
  </si>
  <si>
    <t>资金使用数</t>
  </si>
  <si>
    <t>规划</t>
  </si>
  <si>
    <t>履职规范得10分，出现履职不规范的情形相应扣分</t>
  </si>
  <si>
    <t>工作完成时效</t>
  </si>
  <si>
    <t>2025</t>
  </si>
  <si>
    <t>有力保障2025年工会运转得10分</t>
  </si>
  <si>
    <t>工作顺利开展，正常运行</t>
  </si>
  <si>
    <t>工作顺利开展</t>
  </si>
  <si>
    <t>5000</t>
  </si>
  <si>
    <t>024盘活结转结余昆财农〔2024〕37号2023年卫生健康事业发展省对下专项结算资金</t>
  </si>
  <si>
    <t>2014</t>
  </si>
  <si>
    <t>240</t>
  </si>
  <si>
    <t>“多规合一”村庄规划编制市级专项补助经费</t>
  </si>
  <si>
    <t>2000</t>
  </si>
  <si>
    <t>经费使用完全</t>
  </si>
  <si>
    <t>2520</t>
  </si>
  <si>
    <t>8586.24</t>
  </si>
  <si>
    <t>费补助到位</t>
  </si>
  <si>
    <t>培训工作取得成效</t>
  </si>
  <si>
    <t>防汛工作取得成效</t>
  </si>
  <si>
    <t>①满意度≥90%，得10满分；
②满意度90%X＞60%,得满意度*10分；
③满意度≤60%，不得分。</t>
  </si>
  <si>
    <t>339</t>
  </si>
  <si>
    <t>预算06表</t>
  </si>
  <si>
    <t>政府性基金预算支出预算表</t>
  </si>
  <si>
    <t>单位名称：全部</t>
  </si>
  <si>
    <t>本年政府性基金预算支出</t>
  </si>
  <si>
    <t/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</si>
  <si>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</si>
  <si>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</si>
  <si>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</si>
  <si>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</si>
  <si>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</si>
  <si>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</si>
  <si>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</si>
  <si>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</si>
  <si>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打印纸采购</t>
  </si>
  <si>
    <t>复印纸</t>
  </si>
  <si>
    <t>箱</t>
  </si>
  <si>
    <t>公务用车油费</t>
  </si>
  <si>
    <t>车辆加油、添加燃料服务</t>
  </si>
  <si>
    <t>公务用车维修费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</si>
  <si>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</si>
  <si>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</si>
  <si>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</si>
  <si>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</si>
  <si>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</si>
  <si>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</si>
  <si>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</si>
  <si>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</si>
  <si>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</si>
  <si>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</si>
  <si>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</si>
  <si>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</si>
  <si>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预算09-1表</t>
  </si>
  <si>
    <t>单位名称（项目）</t>
  </si>
  <si>
    <t>地区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</si>
  <si>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</si>
  <si>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</si>
  <si>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</si>
  <si>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</si>
  <si>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</si>
  <si>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</si>
  <si>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</si>
  <si>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</si>
  <si>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</si>
  <si>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</si>
  <si>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</si>
  <si>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上级补助</t>
  </si>
  <si>
    <t>预算12表</t>
  </si>
  <si>
    <t>项目级次</t>
  </si>
  <si>
    <t>215 工会经费</t>
  </si>
  <si>
    <t>本级</t>
  </si>
  <si>
    <t>313 事业发展类</t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</si>
  <si>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</si>
  <si>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</si>
  <si>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</si>
  <si>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</si>
  <si>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</si>
  <si>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</si>
  <si>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</si>
  <si>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执行本级人民代表大会的决议和上级国家行政机关的决定和命令，发布决定和命令；2、执行本行政区域内的经济和社会发展计划、预算，管理本行政区域内的经济、教育、科学、文化、卫生、体育事业和财政、民政、公安、司法行政、计划生育等行政工作；3、保护社会主义的全民所有的财产和劳动群众集体所有的财产，保护公民私人所有的合法财产，维护社会秩序，保障公民的人身权利、民主权利和其他权利；4、保护各种经济组织的合法权益；5、保障少数民族的权利和尊重少数民族的风俗习惯；6、办理上级县委、县政府交办的其他事项。</t>
  </si>
  <si>
    <t>根据三定方案归纳</t>
  </si>
  <si>
    <t>2025年，东村镇将以经济建设为中心，围绕“交通物流集散中心 温泉康养休闲地”目标定位，做好项目建设、绿美乡村建设、培育壮大村集体经济、招商引资等重要工作，进一步改善民生，提高社会保障能力，让全镇人民群众有更多获得感、幸福感、安全感。
完成财政收入;完成社会救助等工作，加强公共服务和社会管理;完成社会经济发展目标、党风廉政建设责任目标、安全生产责任目标、综治维稳平安建设工作目标、粮食安全生产责任目标、防震减灾工作目标、食品药品安全生产目标、思想文化工作目标、违法违章建筑治理工作目标、征兵工作目标、旅游市场秩序整治工作目标、保密工作目标、禁毒工作目标、计划生育工作目标任务;进一步贯彻落实习近平总书记对云南发展的重要指示精神，统筹推进“五位一体”总体布局和协调推进“四个全面”战略布局，按照“五个坚持”“六个稳”的要求，以乡村振兴为统领，厚植发展基础优势，优化产业结构调整，提升人居环境，加快推进“特色创意乡村旅游示范小镇”建设。依托武倘寻、昆倘高速，加快生态农业、农副产品加工、仓储物流等产业发展，加强仓储物流配套设施建设，形成交通、仓储物流集聚区；扩大东村镇国家级生态镇、昆明北部交通枢纽、红色文化、温泉资源等优势的叠加效应，以生态农业产业为主导，重点发展生态精品观光农业、农副产品商贸物流、红色教育、温泉康养等产业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</si>
  <si>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</si>
  <si>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</si>
  <si>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</si>
  <si>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</si>
  <si>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2025年，东村镇将以经济建设为中心，围绕“交通物流集散中心 温泉康养休闲地”目标定位，做好项目建设、绿美乡村建设、培育壮大村集体经济、招商引资等重要工作，进一步改善民生，提高社会保障能力，让全镇人民群众有更多获得感、幸福感、安全感。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</si>
  <si>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</si>
  <si>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</si>
  <si>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</si>
  <si>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</si>
  <si>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</si>
  <si>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</si>
  <si>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</si>
  <si>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执行本级人民代表大会的决议和上级国家行政机关的决定和命令，发布决定和命令。2.执行本行政区域内的经济和社会发展计划、预算，管理本行政区域内的经济、教育、科学、文化、卫生、体育事业和财政、民政、公安。</t>
  </si>
  <si>
    <t>1.财政供养67人。</t>
  </si>
  <si>
    <t>.执行本级人民代表大会的决议和上级国家行政机关的决定和命令，发布决定和命令。2.执行本行政区域内的经济和社会发展计划、预算，管理本行政区域内的经济、教育、科学、文化、卫生、体育事业和财政、民政、公安。</t>
  </si>
  <si>
    <t>财政供养67人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</si>
  <si>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</si>
  <si>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</si>
  <si>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</si>
  <si>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</si>
  <si>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</si>
  <si>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财政供养人员</t>
  </si>
  <si>
    <t>67</t>
  </si>
  <si>
    <t>人</t>
  </si>
  <si>
    <t>2025年度主要工作目标管理绩效考核办法</t>
  </si>
  <si>
    <t>2125</t>
  </si>
  <si>
    <t>万元</t>
  </si>
  <si>
    <t>部门工作得到保障</t>
  </si>
  <si>
    <t>服务单位满意度</t>
  </si>
  <si>
    <t>预算14表</t>
  </si>
  <si>
    <t>2025年部门单位基本信息表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</si>
  <si>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</si>
  <si>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</si>
  <si>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</si>
  <si>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</si>
  <si>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</si>
  <si>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</si>
  <si>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</si>
  <si>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</si>
  <si>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</si>
  <si>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</si>
  <si>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</si>
  <si>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</si>
  <si>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</si>
  <si>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</si>
  <si>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</si>
  <si>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</si>
  <si>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</si>
  <si>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</si>
  <si>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</si>
  <si>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</si>
  <si>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</si>
  <si>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</si>
  <si>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</si>
  <si>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</si>
  <si>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</si>
  <si>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</si>
  <si>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富民县东村镇老街100号</t>
  </si>
  <si>
    <t>其他</t>
  </si>
  <si>
    <t>农、林、牧、渔业</t>
  </si>
  <si>
    <t>本部门2025年无上级补助项目支出安排，本表为空。</t>
    <phoneticPr fontId="22" type="noConversion"/>
  </si>
  <si>
    <t>本部门2025年无新增资产，本表为空。</t>
    <phoneticPr fontId="22" type="noConversion"/>
  </si>
  <si>
    <t>本部门2025年无对下转移支付项目支出安排，本表为空表。</t>
    <phoneticPr fontId="22" type="noConversion"/>
  </si>
  <si>
    <t>本部门2025年无政府购买服务支付项目支出安排，本表为空表。</t>
    <phoneticPr fontId="22" type="noConversion"/>
  </si>
  <si>
    <t>本部门2025年无另文下达项目支出安排，本表为空。</t>
    <phoneticPr fontId="22" type="noConversion"/>
  </si>
  <si>
    <t>富民县东村镇农业农村发展服务中心</t>
    <phoneticPr fontId="22" type="noConversion"/>
  </si>
  <si>
    <t>富民县东村镇党群服务中心</t>
    <phoneticPr fontId="22" type="noConversion"/>
  </si>
  <si>
    <t>富民县东村镇综合行政执法队</t>
    <phoneticPr fontId="22" type="noConversion"/>
  </si>
  <si>
    <t>28</t>
    <phoneticPr fontId="22" type="noConversion"/>
  </si>
  <si>
    <t>事业单位</t>
    <phoneticPr fontId="22" type="noConversion"/>
  </si>
  <si>
    <t>27</t>
    <phoneticPr fontId="22" type="noConversion"/>
  </si>
  <si>
    <t>14</t>
    <phoneticPr fontId="22" type="noConversion"/>
  </si>
  <si>
    <t>8</t>
    <phoneticPr fontId="22" type="noConversion"/>
  </si>
  <si>
    <t>24</t>
    <phoneticPr fontId="22" type="noConversion"/>
  </si>
  <si>
    <t>26</t>
    <phoneticPr fontId="22" type="noConversion"/>
  </si>
  <si>
    <t>12</t>
    <phoneticPr fontId="22" type="noConversion"/>
  </si>
  <si>
    <t>5</t>
    <phoneticPr fontId="22" type="noConversion"/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</si>
</sst>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yyyy\-mm\-dd\ hh:mm:ss"/>
    <numFmt numFmtId="178" formatCode="#,##0.00;\-#,##0.00;;@"/>
    <numFmt numFmtId="179" formatCode="yyyy\-mm\-dd"/>
    <numFmt numFmtId="180" formatCode="#,##0;\-#,##0;;@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>
      <alignment vertical="center"/>
    </xf>
    <xf numFmtId="177" fontId="21" fillId="0" borderId="1">
      <alignment horizontal="right" vertical="center"/>
    </xf>
    <xf numFmtId="179" fontId="21" fillId="0" borderId="1">
      <alignment horizontal="right" vertical="center"/>
    </xf>
    <xf numFmtId="10" fontId="21" fillId="0" borderId="1">
      <alignment horizontal="right" vertical="center"/>
    </xf>
    <xf numFmtId="178" fontId="21" fillId="0" borderId="1">
      <alignment horizontal="right" vertical="center"/>
    </xf>
    <xf numFmtId="49" fontId="21" fillId="0" borderId="1">
      <alignment horizontal="left" vertical="center" wrapText="1"/>
    </xf>
    <xf numFmtId="178" fontId="21" fillId="0" borderId="1">
      <alignment horizontal="right" vertical="center"/>
    </xf>
    <xf numFmtId="176" fontId="21" fillId="0" borderId="1">
      <alignment horizontal="right" vertical="center"/>
    </xf>
    <xf numFmtId="180" fontId="21" fillId="0" borderId="1">
      <alignment horizontal="right" vertical="center"/>
    </xf>
  </cellStyleXfs>
  <cellXfs count="10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5" applyNumberFormat="1" applyFont="1" applyBorder="1">
      <alignment horizontal="left" vertical="center" wrapText="1"/>
    </xf>
    <xf numFmtId="180" fontId="5" fillId="0" borderId="1" xfId="8" applyNumberFormat="1" applyFont="1" applyBorder="1">
      <alignment horizontal="right" vertical="center"/>
    </xf>
    <xf numFmtId="49" fontId="4" fillId="0" borderId="1" xfId="5" applyNumberFormat="1" applyFont="1" applyBorder="1" applyAlignment="1">
      <alignment horizontal="left" vertical="center" wrapText="1" indent="1"/>
    </xf>
    <xf numFmtId="49" fontId="5" fillId="0" borderId="1" xfId="5" applyNumberFormat="1" applyFont="1" applyBorder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8" fillId="0" borderId="0" xfId="0" applyNumberFormat="1" applyFont="1" applyBorder="1" applyAlignment="1"/>
    <xf numFmtId="0" fontId="7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/>
    <xf numFmtId="0" fontId="7" fillId="0" borderId="0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right" vertical="center"/>
    </xf>
    <xf numFmtId="49" fontId="14" fillId="0" borderId="1" xfId="5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4" fillId="0" borderId="1" xfId="6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 indent="2"/>
    </xf>
    <xf numFmtId="49" fontId="16" fillId="0" borderId="1" xfId="5" applyNumberFormat="1" applyFont="1" applyBorder="1">
      <alignment horizontal="left" vertical="center" wrapText="1"/>
    </xf>
    <xf numFmtId="178" fontId="17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6" fillId="0" borderId="1" xfId="5" applyNumberFormat="1" applyFont="1" applyBorder="1" applyAlignment="1">
      <alignment horizontal="left" vertical="center" wrapText="1" indent="1"/>
    </xf>
    <xf numFmtId="49" fontId="16" fillId="0" borderId="1" xfId="5" applyNumberFormat="1" applyFont="1" applyBorder="1" applyAlignment="1">
      <alignment horizontal="left" vertical="center" wrapText="1" indent="2"/>
    </xf>
    <xf numFmtId="0" fontId="2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9" fontId="17" fillId="0" borderId="1" xfId="5" applyNumberFormat="1" applyFont="1" applyBorder="1">
      <alignment horizontal="left" vertical="center" wrapText="1"/>
    </xf>
    <xf numFmtId="49" fontId="17" fillId="0" borderId="1" xfId="5" applyNumberFormat="1" applyFont="1" applyBorder="1" applyAlignment="1">
      <alignment horizontal="left" vertical="center" wrapText="1" indent="1"/>
    </xf>
    <xf numFmtId="49" fontId="17" fillId="0" borderId="1" xfId="5" applyNumberFormat="1" applyFont="1" applyBorder="1" applyAlignment="1">
      <alignment horizontal="left" vertical="center" wrapText="1" indent="2"/>
    </xf>
    <xf numFmtId="0" fontId="16" fillId="0" borderId="0" xfId="0" applyFont="1" applyAlignment="1" applyProtection="1">
      <alignment horizontal="right" vertical="top"/>
      <protection locked="0"/>
    </xf>
    <xf numFmtId="178" fontId="20" fillId="0" borderId="1" xfId="0" applyNumberFormat="1" applyFont="1" applyBorder="1" applyAlignment="1">
      <alignment horizontal="right" vertical="center"/>
    </xf>
    <xf numFmtId="0" fontId="7" fillId="2" borderId="0" xfId="0" quotePrefix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5" fillId="0" borderId="1" xfId="5" applyNumberFormat="1" applyFont="1" applyBorder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</cellXfs>
  <cellStyles count="9">
    <cellStyle name="DateStyle" xfId="2"/>
    <cellStyle name="DateTimeStyle" xfId="1"/>
    <cellStyle name="IntegralNumberStyle" xfId="8"/>
    <cellStyle name="MoneyStyle" xfId="6"/>
    <cellStyle name="NumberStyle" xfId="4"/>
    <cellStyle name="PercentStyle" xfId="3"/>
    <cellStyle name="TextStyle" xfId="5"/>
    <cellStyle name="TimeStyle" xfId="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C4" sqref="C4"/>
    </sheetView>
  </sheetViews>
  <sheetFormatPr defaultColWidth="10" defaultRowHeight="12.75" customHeight="1"/>
  <cols>
    <col min="1" max="1" width="39.125" customWidth="1"/>
    <col min="2" max="2" width="40.625" customWidth="1"/>
    <col min="3" max="3" width="40.25" customWidth="1"/>
    <col min="4" max="4" width="40" customWidth="1"/>
  </cols>
  <sheetData>
    <row r="1" spans="1:4" ht="12.75" customHeight="1">
      <c r="A1" s="1"/>
      <c r="B1" s="1"/>
      <c r="C1" s="1"/>
      <c r="D1" s="1"/>
    </row>
    <row r="2" spans="1:4" ht="15" customHeight="1">
      <c r="D2" s="56" t="s">
        <v>0</v>
      </c>
    </row>
    <row r="3" spans="1:4" ht="41.25" customHeight="1">
      <c r="A3" s="60" t="str">
        <f>"2025"&amp;"年财务收支预算总表"</f>
        <v>2025年财务收支预算总表</v>
      </c>
      <c r="B3" s="60"/>
      <c r="C3" s="60"/>
      <c r="D3" s="60"/>
    </row>
    <row r="4" spans="1:4" ht="17.25" customHeight="1">
      <c r="A4" s="61" t="str">
        <f>"单位名称："&amp;"富民县东村镇人民政府"</f>
        <v>单位名称：富民县东村镇人民政府</v>
      </c>
      <c r="B4" s="61"/>
      <c r="D4" s="2" t="s">
        <v>1</v>
      </c>
    </row>
    <row r="5" spans="1:4" ht="23.25" customHeight="1">
      <c r="A5" s="62" t="s">
        <v>2</v>
      </c>
      <c r="B5" s="62"/>
      <c r="C5" s="62" t="s">
        <v>3</v>
      </c>
      <c r="D5" s="62"/>
    </row>
    <row r="6" spans="1:4" ht="24" customHeight="1">
      <c r="A6" s="34" t="s">
        <v>4</v>
      </c>
      <c r="B6" s="34" t="str">
        <f t="shared" ref="B6:D6" si="0">"2025"&amp;"年预算数"</f>
        <v>2025年预算数</v>
      </c>
      <c r="C6" s="34" t="s">
        <v>5</v>
      </c>
      <c r="D6" s="34" t="str">
        <f t="shared" si="0"/>
        <v>2025年预算数</v>
      </c>
    </row>
    <row r="7" spans="1:4" ht="17.25" customHeight="1">
      <c r="A7" s="51" t="s">
        <v>6</v>
      </c>
      <c r="B7" s="48">
        <v>21250056.149999999</v>
      </c>
      <c r="C7" s="51" t="s">
        <v>7</v>
      </c>
      <c r="D7" s="48">
        <v>9313955.1799999997</v>
      </c>
    </row>
    <row r="8" spans="1:4" ht="17.25" customHeight="1">
      <c r="A8" s="51" t="s">
        <v>8</v>
      </c>
      <c r="B8" s="48"/>
      <c r="C8" s="51" t="s">
        <v>9</v>
      </c>
      <c r="D8" s="48"/>
    </row>
    <row r="9" spans="1:4" ht="17.25" customHeight="1">
      <c r="A9" s="51" t="s">
        <v>10</v>
      </c>
      <c r="B9" s="48"/>
      <c r="C9" s="51" t="s">
        <v>11</v>
      </c>
      <c r="D9" s="48"/>
    </row>
    <row r="10" spans="1:4" ht="17.25" customHeight="1">
      <c r="A10" s="51" t="s">
        <v>12</v>
      </c>
      <c r="B10" s="48"/>
      <c r="C10" s="51" t="s">
        <v>13</v>
      </c>
      <c r="D10" s="48"/>
    </row>
    <row r="11" spans="1:4" ht="17.25" customHeight="1">
      <c r="A11" s="51" t="s">
        <v>14</v>
      </c>
      <c r="B11" s="48"/>
      <c r="C11" s="51" t="s">
        <v>15</v>
      </c>
      <c r="D11" s="48"/>
    </row>
    <row r="12" spans="1:4" ht="17.25" customHeight="1">
      <c r="A12" s="51" t="s">
        <v>16</v>
      </c>
      <c r="B12" s="48"/>
      <c r="C12" s="51" t="s">
        <v>17</v>
      </c>
      <c r="D12" s="48"/>
    </row>
    <row r="13" spans="1:4" ht="17.25" customHeight="1">
      <c r="A13" s="51" t="s">
        <v>18</v>
      </c>
      <c r="B13" s="48"/>
      <c r="C13" s="51" t="s">
        <v>19</v>
      </c>
      <c r="D13" s="48">
        <v>79806.289999999994</v>
      </c>
    </row>
    <row r="14" spans="1:4" ht="17.25" customHeight="1">
      <c r="A14" s="51" t="s">
        <v>20</v>
      </c>
      <c r="B14" s="48"/>
      <c r="C14" s="51" t="s">
        <v>21</v>
      </c>
      <c r="D14" s="48">
        <v>1305498.96</v>
      </c>
    </row>
    <row r="15" spans="1:4" ht="17.25" customHeight="1">
      <c r="A15" s="51" t="s">
        <v>22</v>
      </c>
      <c r="B15" s="48"/>
      <c r="C15" s="51" t="s">
        <v>23</v>
      </c>
      <c r="D15" s="48">
        <v>1016118.01</v>
      </c>
    </row>
    <row r="16" spans="1:4" ht="17.25" customHeight="1">
      <c r="A16" s="51" t="s">
        <v>24</v>
      </c>
      <c r="B16" s="48"/>
      <c r="C16" s="51" t="s">
        <v>25</v>
      </c>
      <c r="D16" s="48"/>
    </row>
    <row r="17" spans="1:4" ht="17.25" customHeight="1">
      <c r="A17" s="51"/>
      <c r="B17" s="48"/>
      <c r="C17" s="51" t="s">
        <v>26</v>
      </c>
      <c r="D17" s="48">
        <v>1660553.34</v>
      </c>
    </row>
    <row r="18" spans="1:4" ht="17.25" customHeight="1">
      <c r="A18" s="51"/>
      <c r="B18" s="48"/>
      <c r="C18" s="51" t="s">
        <v>27</v>
      </c>
      <c r="D18" s="48">
        <v>6834167.4199999999</v>
      </c>
    </row>
    <row r="19" spans="1:4" ht="17.25" customHeight="1">
      <c r="A19" s="51"/>
      <c r="B19" s="48"/>
      <c r="C19" s="51" t="s">
        <v>28</v>
      </c>
      <c r="D19" s="48">
        <v>10000</v>
      </c>
    </row>
    <row r="20" spans="1:4" ht="17.25" customHeight="1">
      <c r="A20" s="51"/>
      <c r="B20" s="48"/>
      <c r="C20" s="51" t="s">
        <v>29</v>
      </c>
      <c r="D20" s="48"/>
    </row>
    <row r="21" spans="1:4" ht="17.25" customHeight="1">
      <c r="A21" s="51"/>
      <c r="B21" s="48"/>
      <c r="C21" s="51" t="s">
        <v>30</v>
      </c>
      <c r="D21" s="48"/>
    </row>
    <row r="22" spans="1:4" ht="17.25" customHeight="1">
      <c r="A22" s="51"/>
      <c r="B22" s="48"/>
      <c r="C22" s="51" t="s">
        <v>31</v>
      </c>
      <c r="D22" s="48"/>
    </row>
    <row r="23" spans="1:4" ht="17.25" customHeight="1">
      <c r="A23" s="51"/>
      <c r="B23" s="48"/>
      <c r="C23" s="51" t="s">
        <v>32</v>
      </c>
      <c r="D23" s="48"/>
    </row>
    <row r="24" spans="1:4" ht="17.25" customHeight="1">
      <c r="A24" s="51"/>
      <c r="B24" s="48"/>
      <c r="C24" s="51" t="s">
        <v>33</v>
      </c>
      <c r="D24" s="48">
        <v>80000</v>
      </c>
    </row>
    <row r="25" spans="1:4" ht="17.25" customHeight="1">
      <c r="A25" s="51"/>
      <c r="B25" s="48"/>
      <c r="C25" s="51" t="s">
        <v>34</v>
      </c>
      <c r="D25" s="48">
        <v>937485.12</v>
      </c>
    </row>
    <row r="26" spans="1:4" ht="17.25" customHeight="1">
      <c r="A26" s="51"/>
      <c r="B26" s="48"/>
      <c r="C26" s="51" t="s">
        <v>35</v>
      </c>
      <c r="D26" s="48">
        <v>4930</v>
      </c>
    </row>
    <row r="27" spans="1:4" ht="17.25" customHeight="1">
      <c r="A27" s="51"/>
      <c r="B27" s="48"/>
      <c r="C27" s="51" t="s">
        <v>36</v>
      </c>
      <c r="D27" s="48"/>
    </row>
    <row r="28" spans="1:4" ht="17.25" customHeight="1">
      <c r="A28" s="51"/>
      <c r="B28" s="48"/>
      <c r="C28" s="51" t="s">
        <v>37</v>
      </c>
      <c r="D28" s="48">
        <v>130000</v>
      </c>
    </row>
    <row r="29" spans="1:4" ht="16.5" customHeight="1">
      <c r="A29" s="51"/>
      <c r="B29" s="48"/>
      <c r="C29" s="51" t="s">
        <v>38</v>
      </c>
      <c r="D29" s="48"/>
    </row>
    <row r="30" spans="1:4" ht="16.5" customHeight="1">
      <c r="A30" s="51"/>
      <c r="B30" s="48"/>
      <c r="C30" s="51" t="s">
        <v>39</v>
      </c>
      <c r="D30" s="48">
        <v>2725153</v>
      </c>
    </row>
    <row r="31" spans="1:4" ht="17.25" customHeight="1">
      <c r="A31" s="51"/>
      <c r="B31" s="48"/>
      <c r="C31" s="51" t="s">
        <v>40</v>
      </c>
      <c r="D31" s="48"/>
    </row>
    <row r="32" spans="1:4" ht="17.25" customHeight="1">
      <c r="A32" s="51"/>
      <c r="B32" s="48"/>
      <c r="C32" s="51" t="s">
        <v>41</v>
      </c>
      <c r="D32" s="48"/>
    </row>
    <row r="33" spans="1:4" ht="17.25" customHeight="1">
      <c r="A33" s="51"/>
      <c r="B33" s="48"/>
      <c r="C33" s="51" t="s">
        <v>42</v>
      </c>
      <c r="D33" s="48"/>
    </row>
    <row r="34" spans="1:4" ht="17.25" customHeight="1">
      <c r="A34" s="51"/>
      <c r="B34" s="48"/>
      <c r="C34" s="51" t="s">
        <v>43</v>
      </c>
      <c r="D34" s="48"/>
    </row>
    <row r="35" spans="1:4" ht="16.5" customHeight="1">
      <c r="A35" s="52" t="s">
        <v>44</v>
      </c>
      <c r="B35" s="57">
        <f>24097667.32-2847611.17</f>
        <v>21250056.149999999</v>
      </c>
      <c r="C35" s="52" t="s">
        <v>45</v>
      </c>
      <c r="D35" s="57">
        <v>24097667.32</v>
      </c>
    </row>
    <row r="36" spans="1:4" ht="16.5" customHeight="1">
      <c r="A36" s="51" t="s">
        <v>46</v>
      </c>
      <c r="B36" s="48">
        <v>2847611.17</v>
      </c>
      <c r="C36" s="51" t="s">
        <v>47</v>
      </c>
      <c r="D36" s="48"/>
    </row>
    <row r="37" spans="1:4" ht="16.5" customHeight="1">
      <c r="A37" s="52" t="s">
        <v>48</v>
      </c>
      <c r="B37" s="57">
        <v>24097667.32</v>
      </c>
      <c r="C37" s="52" t="s">
        <v>49</v>
      </c>
      <c r="D37" s="57">
        <v>24097667.32</v>
      </c>
    </row>
  </sheetData>
  <mergeCells count="4">
    <mergeCell ref="A3:D3"/>
    <mergeCell ref="A4:B4"/>
    <mergeCell ref="A5:B5"/>
    <mergeCell ref="C5:D5"/>
  </mergeCells>
  <phoneticPr fontId="22" type="noConversion"/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11"/>
  <sheetViews>
    <sheetView showGridLines="0" showZeros="0" workbookViewId="0">
      <pane ySplit="1" topLeftCell="A2" activePane="bottomLeft" state="frozen"/>
      <selection pane="bottomLeft" activeCell="A4" sqref="A4:B4"/>
    </sheetView>
  </sheetViews>
  <sheetFormatPr defaultColWidth="10" defaultRowHeight="12.75" customHeight="1" outlineLevelRow="1"/>
  <cols>
    <col min="1" max="1" width="17.875" customWidth="1"/>
    <col min="2" max="2" width="40.875" customWidth="1"/>
    <col min="3" max="20" width="25.75" customWidth="1"/>
  </cols>
  <sheetData>
    <row r="1" spans="1:20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25" customHeight="1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41.25" customHeight="1">
      <c r="A3" s="60" t="str">
        <f>"2025"&amp;"年部门收入预算表"</f>
        <v>2025年部门收入预算表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7.25" customHeight="1">
      <c r="A4" s="61" t="str">
        <f>"单位名称："&amp;"富民县东村镇人民政府"</f>
        <v>单位名称：富民县东村镇人民政府</v>
      </c>
      <c r="B4" s="61"/>
      <c r="C4" s="63" t="s">
        <v>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21.75" customHeight="1">
      <c r="A5" s="62" t="s">
        <v>51</v>
      </c>
      <c r="B5" s="62" t="s">
        <v>52</v>
      </c>
      <c r="C5" s="62" t="s">
        <v>53</v>
      </c>
      <c r="D5" s="62" t="s">
        <v>54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 t="s">
        <v>46</v>
      </c>
      <c r="P5" s="62"/>
      <c r="Q5" s="62"/>
      <c r="R5" s="62"/>
      <c r="S5" s="62"/>
      <c r="T5" s="62"/>
    </row>
    <row r="6" spans="1:20" ht="27" customHeight="1">
      <c r="A6" s="62"/>
      <c r="B6" s="62"/>
      <c r="C6" s="62"/>
      <c r="D6" s="62" t="s">
        <v>55</v>
      </c>
      <c r="E6" s="62" t="s">
        <v>56</v>
      </c>
      <c r="F6" s="62" t="s">
        <v>57</v>
      </c>
      <c r="G6" s="62" t="s">
        <v>58</v>
      </c>
      <c r="H6" s="62" t="s">
        <v>59</v>
      </c>
      <c r="I6" s="62" t="s">
        <v>60</v>
      </c>
      <c r="J6" s="62"/>
      <c r="K6" s="62"/>
      <c r="L6" s="62"/>
      <c r="M6" s="62"/>
      <c r="N6" s="62"/>
      <c r="O6" s="62" t="s">
        <v>55</v>
      </c>
      <c r="P6" s="62" t="s">
        <v>56</v>
      </c>
      <c r="Q6" s="62" t="s">
        <v>57</v>
      </c>
      <c r="R6" s="62" t="s">
        <v>58</v>
      </c>
      <c r="S6" s="62" t="s">
        <v>59</v>
      </c>
      <c r="T6" s="62" t="s">
        <v>60</v>
      </c>
    </row>
    <row r="7" spans="1:20" ht="30" customHeight="1">
      <c r="A7" s="62"/>
      <c r="B7" s="62"/>
      <c r="C7" s="62"/>
      <c r="D7" s="62"/>
      <c r="E7" s="62"/>
      <c r="F7" s="62"/>
      <c r="G7" s="62"/>
      <c r="H7" s="62"/>
      <c r="I7" s="34" t="s">
        <v>55</v>
      </c>
      <c r="J7" s="34" t="s">
        <v>61</v>
      </c>
      <c r="K7" s="34" t="s">
        <v>62</v>
      </c>
      <c r="L7" s="34" t="s">
        <v>63</v>
      </c>
      <c r="M7" s="34" t="s">
        <v>64</v>
      </c>
      <c r="N7" s="34" t="s">
        <v>65</v>
      </c>
      <c r="O7" s="62"/>
      <c r="P7" s="62"/>
      <c r="Q7" s="62"/>
      <c r="R7" s="62"/>
      <c r="S7" s="62"/>
      <c r="T7" s="62"/>
    </row>
    <row r="8" spans="1:20" ht="15" customHeigh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</row>
    <row r="9" spans="1:20" ht="18" customHeight="1">
      <c r="A9" s="45" t="s">
        <v>66</v>
      </c>
      <c r="B9" s="45" t="s">
        <v>67</v>
      </c>
      <c r="C9" s="48">
        <v>24097667.32</v>
      </c>
      <c r="D9" s="48">
        <v>21250056.149999999</v>
      </c>
      <c r="E9" s="48">
        <v>21250056.149999999</v>
      </c>
      <c r="F9" s="48"/>
      <c r="G9" s="48"/>
      <c r="H9" s="48"/>
      <c r="I9" s="48"/>
      <c r="J9" s="48"/>
      <c r="K9" s="48"/>
      <c r="L9" s="48"/>
      <c r="M9" s="48"/>
      <c r="N9" s="48"/>
      <c r="O9" s="48">
        <v>2847611.17</v>
      </c>
      <c r="P9" s="48">
        <v>117528.17</v>
      </c>
      <c r="Q9" s="48">
        <v>2725153</v>
      </c>
      <c r="R9" s="48">
        <v>4930</v>
      </c>
      <c r="S9" s="48"/>
      <c r="T9" s="48"/>
    </row>
    <row r="10" spans="1:20" ht="18" customHeight="1" outlineLevel="1">
      <c r="A10" s="49" t="s">
        <v>68</v>
      </c>
      <c r="B10" s="49" t="s">
        <v>69</v>
      </c>
      <c r="C10" s="48">
        <v>24097667.32</v>
      </c>
      <c r="D10" s="48">
        <v>21250056.149999999</v>
      </c>
      <c r="E10" s="48">
        <v>21250056.149999999</v>
      </c>
      <c r="F10" s="48"/>
      <c r="G10" s="48"/>
      <c r="H10" s="48"/>
      <c r="I10" s="48"/>
      <c r="J10" s="48"/>
      <c r="K10" s="48"/>
      <c r="L10" s="48"/>
      <c r="M10" s="48"/>
      <c r="N10" s="48"/>
      <c r="O10" s="48">
        <v>2847611.17</v>
      </c>
      <c r="P10" s="48">
        <v>117528.17</v>
      </c>
      <c r="Q10" s="48">
        <v>2725153</v>
      </c>
      <c r="R10" s="48">
        <v>4930</v>
      </c>
      <c r="S10" s="48"/>
      <c r="T10" s="48"/>
    </row>
    <row r="11" spans="1:20" ht="18" customHeight="1">
      <c r="A11" s="62" t="s">
        <v>53</v>
      </c>
      <c r="B11" s="62"/>
      <c r="C11" s="48">
        <v>24097667.32</v>
      </c>
      <c r="D11" s="48">
        <v>21250056.149999999</v>
      </c>
      <c r="E11" s="48">
        <v>21250056.149999999</v>
      </c>
      <c r="F11" s="48"/>
      <c r="G11" s="48"/>
      <c r="H11" s="48"/>
      <c r="I11" s="48"/>
      <c r="J11" s="48"/>
      <c r="K11" s="48"/>
      <c r="L11" s="48"/>
      <c r="M11" s="48"/>
      <c r="N11" s="48"/>
      <c r="O11" s="48">
        <v>2847611.17</v>
      </c>
      <c r="P11" s="48">
        <v>117528.17</v>
      </c>
      <c r="Q11" s="48">
        <v>2725153</v>
      </c>
      <c r="R11" s="48">
        <v>4930</v>
      </c>
      <c r="S11" s="48"/>
      <c r="T11" s="48"/>
    </row>
  </sheetData>
  <mergeCells count="22">
    <mergeCell ref="A2:T2"/>
    <mergeCell ref="A3:T3"/>
    <mergeCell ref="A4:B4"/>
    <mergeCell ref="C4:T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T6:T7"/>
    <mergeCell ref="O6:O7"/>
    <mergeCell ref="P6:P7"/>
    <mergeCell ref="Q6:Q7"/>
    <mergeCell ref="R6:R7"/>
    <mergeCell ref="S6:S7"/>
  </mergeCells>
  <phoneticPr fontId="22" type="noConversion"/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112"/>
  <sheetViews>
    <sheetView showGridLines="0" showZeros="0" workbookViewId="0">
      <pane ySplit="1" topLeftCell="A2" activePane="bottomLeft" state="frozen"/>
      <selection pane="bottomLeft" activeCell="A4" sqref="A4:B4"/>
    </sheetView>
  </sheetViews>
  <sheetFormatPr defaultColWidth="10" defaultRowHeight="12.75" customHeight="1" outlineLevelRow="2"/>
  <cols>
    <col min="1" max="1" width="16.75" customWidth="1"/>
    <col min="2" max="2" width="43.875" customWidth="1"/>
    <col min="3" max="7" width="28.75" customWidth="1"/>
    <col min="8" max="8" width="31.125" customWidth="1"/>
    <col min="9" max="10" width="28.625" customWidth="1"/>
    <col min="11" max="14" width="28.75" customWidth="1"/>
  </cols>
  <sheetData>
    <row r="1" spans="1:14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>
      <c r="A2" s="63" t="s">
        <v>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63.95" customHeight="1">
      <c r="A3" s="60" t="str">
        <f>"2025"&amp;"年部门支出预算表"</f>
        <v>2025年部门支出预算表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7.25" customHeight="1">
      <c r="A4" s="61" t="str">
        <f>"单位名称："&amp;"富民县东村镇人民政府"</f>
        <v>单位名称：富民县东村镇人民政府</v>
      </c>
      <c r="B4" s="61"/>
      <c r="C4" s="63" t="s">
        <v>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27" customHeight="1">
      <c r="A5" s="62" t="s">
        <v>71</v>
      </c>
      <c r="B5" s="62" t="s">
        <v>72</v>
      </c>
      <c r="C5" s="62" t="s">
        <v>53</v>
      </c>
      <c r="D5" s="62" t="s">
        <v>73</v>
      </c>
      <c r="E5" s="62" t="s">
        <v>74</v>
      </c>
      <c r="F5" s="62" t="s">
        <v>57</v>
      </c>
      <c r="G5" s="62" t="s">
        <v>58</v>
      </c>
      <c r="H5" s="62" t="s">
        <v>75</v>
      </c>
      <c r="I5" s="62" t="s">
        <v>60</v>
      </c>
      <c r="J5" s="62"/>
      <c r="K5" s="62"/>
      <c r="L5" s="62"/>
      <c r="M5" s="62"/>
      <c r="N5" s="62"/>
    </row>
    <row r="6" spans="1:14" ht="42" customHeight="1">
      <c r="A6" s="62"/>
      <c r="B6" s="62"/>
      <c r="C6" s="62"/>
      <c r="D6" s="62" t="s">
        <v>73</v>
      </c>
      <c r="E6" s="62" t="s">
        <v>74</v>
      </c>
      <c r="F6" s="62"/>
      <c r="G6" s="62"/>
      <c r="H6" s="62"/>
      <c r="I6" s="34" t="s">
        <v>55</v>
      </c>
      <c r="J6" s="34" t="s">
        <v>76</v>
      </c>
      <c r="K6" s="34" t="s">
        <v>77</v>
      </c>
      <c r="L6" s="34" t="s">
        <v>78</v>
      </c>
      <c r="M6" s="34" t="s">
        <v>79</v>
      </c>
      <c r="N6" s="34" t="s">
        <v>80</v>
      </c>
    </row>
    <row r="7" spans="1:14" ht="18" customHeight="1">
      <c r="A7" s="34" t="s">
        <v>81</v>
      </c>
      <c r="B7" s="34" t="s">
        <v>82</v>
      </c>
      <c r="C7" s="34" t="s">
        <v>83</v>
      </c>
      <c r="D7" s="34">
        <v>4</v>
      </c>
      <c r="E7" s="34" t="s">
        <v>84</v>
      </c>
      <c r="F7" s="34" t="s">
        <v>85</v>
      </c>
      <c r="G7" s="34" t="s">
        <v>86</v>
      </c>
      <c r="H7" s="34" t="s">
        <v>87</v>
      </c>
      <c r="I7" s="34" t="s">
        <v>88</v>
      </c>
      <c r="J7" s="34" t="s">
        <v>89</v>
      </c>
      <c r="K7" s="34" t="s">
        <v>90</v>
      </c>
      <c r="L7" s="34" t="s">
        <v>91</v>
      </c>
      <c r="M7" s="34" t="s">
        <v>92</v>
      </c>
      <c r="N7" s="34" t="s">
        <v>93</v>
      </c>
    </row>
    <row r="8" spans="1:14" ht="21" customHeight="1">
      <c r="A8" s="53" t="s">
        <v>94</v>
      </c>
      <c r="B8" s="53" t="s">
        <v>95</v>
      </c>
      <c r="C8" s="48">
        <v>9313955.1799999997</v>
      </c>
      <c r="D8" s="48">
        <v>8230243.9400000004</v>
      </c>
      <c r="E8" s="48">
        <v>1083711.24</v>
      </c>
      <c r="F8" s="48"/>
      <c r="G8" s="48"/>
      <c r="H8" s="48"/>
      <c r="I8" s="48"/>
      <c r="J8" s="48"/>
      <c r="K8" s="48"/>
      <c r="L8" s="48"/>
      <c r="M8" s="48"/>
      <c r="N8" s="48"/>
    </row>
    <row r="9" spans="1:14" ht="21" customHeight="1" outlineLevel="1">
      <c r="A9" s="54" t="s">
        <v>96</v>
      </c>
      <c r="B9" s="54" t="s">
        <v>97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21" customHeight="1" outlineLevel="2">
      <c r="A10" s="55" t="s">
        <v>98</v>
      </c>
      <c r="B10" s="55" t="s">
        <v>99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21" customHeight="1" outlineLevel="1">
      <c r="A11" s="54" t="s">
        <v>100</v>
      </c>
      <c r="B11" s="54" t="s">
        <v>101</v>
      </c>
      <c r="C11" s="48">
        <v>3726295.43</v>
      </c>
      <c r="D11" s="48">
        <v>2696295.43</v>
      </c>
      <c r="E11" s="48">
        <v>1030000</v>
      </c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21" customHeight="1" outlineLevel="2">
      <c r="A12" s="55" t="s">
        <v>102</v>
      </c>
      <c r="B12" s="55" t="s">
        <v>99</v>
      </c>
      <c r="C12" s="48">
        <v>2956295.43</v>
      </c>
      <c r="D12" s="48">
        <v>2696295.43</v>
      </c>
      <c r="E12" s="48">
        <v>260000</v>
      </c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21" customHeight="1" outlineLevel="2">
      <c r="A13" s="55" t="s">
        <v>103</v>
      </c>
      <c r="B13" s="55" t="s">
        <v>104</v>
      </c>
      <c r="C13" s="48">
        <v>770000</v>
      </c>
      <c r="D13" s="48"/>
      <c r="E13" s="48">
        <v>770000</v>
      </c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21" customHeight="1" outlineLevel="1">
      <c r="A14" s="54" t="s">
        <v>105</v>
      </c>
      <c r="B14" s="54" t="s">
        <v>106</v>
      </c>
      <c r="C14" s="48">
        <v>423823</v>
      </c>
      <c r="D14" s="48">
        <v>423823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21" customHeight="1" outlineLevel="2">
      <c r="A15" s="55" t="s">
        <v>107</v>
      </c>
      <c r="B15" s="55" t="s">
        <v>99</v>
      </c>
      <c r="C15" s="48">
        <v>423823</v>
      </c>
      <c r="D15" s="48">
        <v>423823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21" customHeight="1" outlineLevel="1">
      <c r="A16" s="54" t="s">
        <v>108</v>
      </c>
      <c r="B16" s="54" t="s">
        <v>109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21" customHeight="1" outlineLevel="2">
      <c r="A17" s="55" t="s">
        <v>110</v>
      </c>
      <c r="B17" s="55" t="s">
        <v>111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21" customHeight="1" outlineLevel="1">
      <c r="A18" s="54" t="s">
        <v>112</v>
      </c>
      <c r="B18" s="54" t="s">
        <v>113</v>
      </c>
      <c r="C18" s="48">
        <v>1541917.51</v>
      </c>
      <c r="D18" s="48">
        <v>1541917.51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21" customHeight="1" outlineLevel="2">
      <c r="A19" s="55" t="s">
        <v>114</v>
      </c>
      <c r="B19" s="55" t="s">
        <v>99</v>
      </c>
      <c r="C19" s="48">
        <v>298577</v>
      </c>
      <c r="D19" s="48">
        <v>298577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21" customHeight="1" outlineLevel="2">
      <c r="A20" s="55" t="s">
        <v>115</v>
      </c>
      <c r="B20" s="55" t="s">
        <v>116</v>
      </c>
      <c r="C20" s="48">
        <v>1243340.51</v>
      </c>
      <c r="D20" s="48">
        <v>1243340.51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21" customHeight="1" outlineLevel="1">
      <c r="A21" s="54" t="s">
        <v>117</v>
      </c>
      <c r="B21" s="54" t="s">
        <v>118</v>
      </c>
      <c r="C21" s="48">
        <v>36911.24</v>
      </c>
      <c r="D21" s="48"/>
      <c r="E21" s="48">
        <v>36911.24</v>
      </c>
      <c r="F21" s="48"/>
      <c r="G21" s="48"/>
      <c r="H21" s="48"/>
      <c r="I21" s="48"/>
      <c r="J21" s="48"/>
      <c r="K21" s="48"/>
      <c r="L21" s="48"/>
      <c r="M21" s="48"/>
      <c r="N21" s="48"/>
    </row>
    <row r="22" spans="1:14" ht="21" customHeight="1" outlineLevel="2">
      <c r="A22" s="55" t="s">
        <v>119</v>
      </c>
      <c r="B22" s="55" t="s">
        <v>120</v>
      </c>
      <c r="C22" s="48">
        <v>36911.24</v>
      </c>
      <c r="D22" s="48"/>
      <c r="E22" s="48">
        <v>36911.24</v>
      </c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21" customHeight="1" outlineLevel="1">
      <c r="A23" s="54" t="s">
        <v>121</v>
      </c>
      <c r="B23" s="54" t="s">
        <v>122</v>
      </c>
      <c r="C23" s="48">
        <v>3585008</v>
      </c>
      <c r="D23" s="48">
        <v>3568208</v>
      </c>
      <c r="E23" s="48">
        <v>16800</v>
      </c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21" customHeight="1" outlineLevel="2">
      <c r="A24" s="55" t="s">
        <v>123</v>
      </c>
      <c r="B24" s="55" t="s">
        <v>124</v>
      </c>
      <c r="C24" s="48">
        <v>3585008</v>
      </c>
      <c r="D24" s="48">
        <v>3568208</v>
      </c>
      <c r="E24" s="48">
        <v>16800</v>
      </c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21" customHeight="1">
      <c r="A25" s="53" t="s">
        <v>125</v>
      </c>
      <c r="B25" s="53" t="s">
        <v>126</v>
      </c>
      <c r="C25" s="48">
        <v>79806.289999999994</v>
      </c>
      <c r="D25" s="48"/>
      <c r="E25" s="48">
        <v>79806.289999999994</v>
      </c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21" customHeight="1" outlineLevel="1">
      <c r="A26" s="54" t="s">
        <v>127</v>
      </c>
      <c r="B26" s="54" t="s">
        <v>128</v>
      </c>
      <c r="C26" s="48">
        <v>63806.29</v>
      </c>
      <c r="D26" s="48"/>
      <c r="E26" s="48">
        <v>63806.29</v>
      </c>
      <c r="F26" s="48"/>
      <c r="G26" s="48"/>
      <c r="H26" s="48"/>
      <c r="I26" s="48"/>
      <c r="J26" s="48"/>
      <c r="K26" s="48"/>
      <c r="L26" s="48"/>
      <c r="M26" s="48"/>
      <c r="N26" s="48"/>
    </row>
    <row r="27" spans="1:14" ht="21" customHeight="1" outlineLevel="2">
      <c r="A27" s="55" t="s">
        <v>129</v>
      </c>
      <c r="B27" s="55" t="s">
        <v>130</v>
      </c>
      <c r="C27" s="48">
        <v>52.62</v>
      </c>
      <c r="D27" s="48"/>
      <c r="E27" s="48">
        <v>52.62</v>
      </c>
      <c r="F27" s="48"/>
      <c r="G27" s="48"/>
      <c r="H27" s="48"/>
      <c r="I27" s="48"/>
      <c r="J27" s="48"/>
      <c r="K27" s="48"/>
      <c r="L27" s="48"/>
      <c r="M27" s="48"/>
      <c r="N27" s="48"/>
    </row>
    <row r="28" spans="1:14" ht="21" customHeight="1" outlineLevel="2">
      <c r="A28" s="55" t="s">
        <v>131</v>
      </c>
      <c r="B28" s="55" t="s">
        <v>132</v>
      </c>
      <c r="C28" s="48">
        <v>63753.67</v>
      </c>
      <c r="D28" s="48"/>
      <c r="E28" s="48">
        <v>63753.67</v>
      </c>
      <c r="F28" s="48"/>
      <c r="G28" s="48"/>
      <c r="H28" s="48"/>
      <c r="I28" s="48"/>
      <c r="J28" s="48"/>
      <c r="K28" s="48"/>
      <c r="L28" s="48"/>
      <c r="M28" s="48"/>
      <c r="N28" s="48"/>
    </row>
    <row r="29" spans="1:14" ht="21" customHeight="1" outlineLevel="1">
      <c r="A29" s="54" t="s">
        <v>133</v>
      </c>
      <c r="B29" s="54" t="s">
        <v>134</v>
      </c>
      <c r="C29" s="48">
        <v>16000</v>
      </c>
      <c r="D29" s="48"/>
      <c r="E29" s="48">
        <v>16000</v>
      </c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21" customHeight="1" outlineLevel="2">
      <c r="A30" s="55" t="s">
        <v>135</v>
      </c>
      <c r="B30" s="55" t="s">
        <v>136</v>
      </c>
      <c r="C30" s="48">
        <v>16000</v>
      </c>
      <c r="D30" s="48"/>
      <c r="E30" s="48">
        <v>16000</v>
      </c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21" customHeight="1">
      <c r="A31" s="53" t="s">
        <v>137</v>
      </c>
      <c r="B31" s="53" t="s">
        <v>138</v>
      </c>
      <c r="C31" s="48">
        <v>1305498.96</v>
      </c>
      <c r="D31" s="48">
        <v>1225300.08</v>
      </c>
      <c r="E31" s="48">
        <v>80198.880000000005</v>
      </c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21" customHeight="1" outlineLevel="1">
      <c r="A32" s="54" t="s">
        <v>139</v>
      </c>
      <c r="B32" s="54" t="s">
        <v>140</v>
      </c>
      <c r="C32" s="48">
        <v>2574.88</v>
      </c>
      <c r="D32" s="48"/>
      <c r="E32" s="48">
        <v>2574.88</v>
      </c>
      <c r="F32" s="48"/>
      <c r="G32" s="48"/>
      <c r="H32" s="48"/>
      <c r="I32" s="48"/>
      <c r="J32" s="48"/>
      <c r="K32" s="48"/>
      <c r="L32" s="48"/>
      <c r="M32" s="48"/>
      <c r="N32" s="48"/>
    </row>
    <row r="33" spans="1:14" ht="21" customHeight="1" outlineLevel="2">
      <c r="A33" s="55" t="s">
        <v>141</v>
      </c>
      <c r="B33" s="55" t="s">
        <v>142</v>
      </c>
      <c r="C33" s="48">
        <v>2574.88</v>
      </c>
      <c r="D33" s="48"/>
      <c r="E33" s="48">
        <v>2574.88</v>
      </c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21" customHeight="1" outlineLevel="1">
      <c r="A34" s="54" t="s">
        <v>143</v>
      </c>
      <c r="B34" s="54" t="s">
        <v>144</v>
      </c>
      <c r="C34" s="48">
        <v>31035</v>
      </c>
      <c r="D34" s="48"/>
      <c r="E34" s="48">
        <v>31035</v>
      </c>
      <c r="F34" s="48"/>
      <c r="G34" s="48"/>
      <c r="H34" s="48"/>
      <c r="I34" s="48"/>
      <c r="J34" s="48"/>
      <c r="K34" s="48"/>
      <c r="L34" s="48"/>
      <c r="M34" s="48"/>
      <c r="N34" s="48"/>
    </row>
    <row r="35" spans="1:14" ht="21" customHeight="1" outlineLevel="2">
      <c r="A35" s="55" t="s">
        <v>145</v>
      </c>
      <c r="B35" s="55" t="s">
        <v>146</v>
      </c>
      <c r="C35" s="48">
        <v>31035</v>
      </c>
      <c r="D35" s="48"/>
      <c r="E35" s="48">
        <v>31035</v>
      </c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21" customHeight="1" outlineLevel="1">
      <c r="A36" s="54" t="s">
        <v>147</v>
      </c>
      <c r="B36" s="54" t="s">
        <v>148</v>
      </c>
      <c r="C36" s="48">
        <v>1168610.08</v>
      </c>
      <c r="D36" s="48">
        <v>1168610.08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21" customHeight="1" outlineLevel="2">
      <c r="A37" s="55" t="s">
        <v>149</v>
      </c>
      <c r="B37" s="55" t="s">
        <v>150</v>
      </c>
      <c r="C37" s="48">
        <v>1078610.08</v>
      </c>
      <c r="D37" s="48">
        <v>1078610.08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ht="21" customHeight="1" outlineLevel="2">
      <c r="A38" s="55" t="s">
        <v>151</v>
      </c>
      <c r="B38" s="55" t="s">
        <v>152</v>
      </c>
      <c r="C38" s="48">
        <v>90000</v>
      </c>
      <c r="D38" s="48">
        <v>90000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1:14" ht="21" customHeight="1" outlineLevel="1">
      <c r="A39" s="54" t="s">
        <v>153</v>
      </c>
      <c r="B39" s="54" t="s">
        <v>154</v>
      </c>
      <c r="C39" s="48">
        <v>464</v>
      </c>
      <c r="D39" s="48"/>
      <c r="E39" s="48">
        <v>464</v>
      </c>
      <c r="F39" s="48"/>
      <c r="G39" s="48"/>
      <c r="H39" s="48"/>
      <c r="I39" s="48"/>
      <c r="J39" s="48"/>
      <c r="K39" s="48"/>
      <c r="L39" s="48"/>
      <c r="M39" s="48"/>
      <c r="N39" s="48"/>
    </row>
    <row r="40" spans="1:14" ht="21" customHeight="1" outlineLevel="2">
      <c r="A40" s="55" t="s">
        <v>155</v>
      </c>
      <c r="B40" s="55" t="s">
        <v>156</v>
      </c>
      <c r="C40" s="48">
        <v>464</v>
      </c>
      <c r="D40" s="48"/>
      <c r="E40" s="48">
        <v>464</v>
      </c>
      <c r="F40" s="48"/>
      <c r="G40" s="48"/>
      <c r="H40" s="48"/>
      <c r="I40" s="48"/>
      <c r="J40" s="48"/>
      <c r="K40" s="48"/>
      <c r="L40" s="48"/>
      <c r="M40" s="48"/>
      <c r="N40" s="48"/>
    </row>
    <row r="41" spans="1:14" ht="21" customHeight="1" outlineLevel="1">
      <c r="A41" s="54" t="s">
        <v>157</v>
      </c>
      <c r="B41" s="54" t="s">
        <v>158</v>
      </c>
      <c r="C41" s="48">
        <v>40000</v>
      </c>
      <c r="D41" s="48"/>
      <c r="E41" s="48">
        <v>40000</v>
      </c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21" customHeight="1" outlineLevel="2">
      <c r="A42" s="55" t="s">
        <v>159</v>
      </c>
      <c r="B42" s="55" t="s">
        <v>160</v>
      </c>
      <c r="C42" s="48">
        <v>40000</v>
      </c>
      <c r="D42" s="48"/>
      <c r="E42" s="48">
        <v>40000</v>
      </c>
      <c r="F42" s="48"/>
      <c r="G42" s="48"/>
      <c r="H42" s="48"/>
      <c r="I42" s="48"/>
      <c r="J42" s="48"/>
      <c r="K42" s="48"/>
      <c r="L42" s="48"/>
      <c r="M42" s="48"/>
      <c r="N42" s="48"/>
    </row>
    <row r="43" spans="1:14" ht="21" customHeight="1" outlineLevel="1">
      <c r="A43" s="54" t="s">
        <v>161</v>
      </c>
      <c r="B43" s="54" t="s">
        <v>162</v>
      </c>
      <c r="C43" s="48">
        <v>36690</v>
      </c>
      <c r="D43" s="48">
        <v>36690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4" ht="21" customHeight="1" outlineLevel="2">
      <c r="A44" s="55" t="s">
        <v>163</v>
      </c>
      <c r="B44" s="55" t="s">
        <v>164</v>
      </c>
      <c r="C44" s="48">
        <v>36690</v>
      </c>
      <c r="D44" s="48">
        <v>36690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4" ht="21" customHeight="1" outlineLevel="1">
      <c r="A45" s="54" t="s">
        <v>165</v>
      </c>
      <c r="B45" s="54" t="s">
        <v>166</v>
      </c>
      <c r="C45" s="48">
        <v>6125</v>
      </c>
      <c r="D45" s="48"/>
      <c r="E45" s="48">
        <v>6125</v>
      </c>
      <c r="F45" s="48"/>
      <c r="G45" s="48"/>
      <c r="H45" s="48"/>
      <c r="I45" s="48"/>
      <c r="J45" s="48"/>
      <c r="K45" s="48"/>
      <c r="L45" s="48"/>
      <c r="M45" s="48"/>
      <c r="N45" s="48"/>
    </row>
    <row r="46" spans="1:14" ht="21" customHeight="1" outlineLevel="2">
      <c r="A46" s="55" t="s">
        <v>167</v>
      </c>
      <c r="B46" s="55" t="s">
        <v>168</v>
      </c>
      <c r="C46" s="48">
        <v>6125</v>
      </c>
      <c r="D46" s="48"/>
      <c r="E46" s="48">
        <v>6125</v>
      </c>
      <c r="F46" s="48"/>
      <c r="G46" s="48"/>
      <c r="H46" s="48"/>
      <c r="I46" s="48"/>
      <c r="J46" s="48"/>
      <c r="K46" s="48"/>
      <c r="L46" s="48"/>
      <c r="M46" s="48"/>
      <c r="N46" s="48"/>
    </row>
    <row r="47" spans="1:14" ht="21" customHeight="1" outlineLevel="1">
      <c r="A47" s="54" t="s">
        <v>169</v>
      </c>
      <c r="B47" s="54" t="s">
        <v>170</v>
      </c>
      <c r="C47" s="48">
        <v>20000</v>
      </c>
      <c r="D47" s="48">
        <v>20000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 ht="21" customHeight="1" outlineLevel="2">
      <c r="A48" s="55" t="s">
        <v>171</v>
      </c>
      <c r="B48" s="55" t="s">
        <v>172</v>
      </c>
      <c r="C48" s="48">
        <v>20000</v>
      </c>
      <c r="D48" s="48">
        <v>20000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ht="21" customHeight="1">
      <c r="A49" s="53" t="s">
        <v>173</v>
      </c>
      <c r="B49" s="53" t="s">
        <v>174</v>
      </c>
      <c r="C49" s="48">
        <v>1016118.01</v>
      </c>
      <c r="D49" s="48">
        <v>997818.01</v>
      </c>
      <c r="E49" s="48">
        <v>18300</v>
      </c>
      <c r="F49" s="48"/>
      <c r="G49" s="48"/>
      <c r="H49" s="48"/>
      <c r="I49" s="48"/>
      <c r="J49" s="48"/>
      <c r="K49" s="48"/>
      <c r="L49" s="48"/>
      <c r="M49" s="48"/>
      <c r="N49" s="48"/>
    </row>
    <row r="50" spans="1:14" ht="21" customHeight="1" outlineLevel="1">
      <c r="A50" s="54" t="s">
        <v>175</v>
      </c>
      <c r="B50" s="54" t="s">
        <v>176</v>
      </c>
      <c r="C50" s="48">
        <v>13300</v>
      </c>
      <c r="D50" s="48"/>
      <c r="E50" s="48">
        <v>13300</v>
      </c>
      <c r="F50" s="48"/>
      <c r="G50" s="48"/>
      <c r="H50" s="48"/>
      <c r="I50" s="48"/>
      <c r="J50" s="48"/>
      <c r="K50" s="48"/>
      <c r="L50" s="48"/>
      <c r="M50" s="48"/>
      <c r="N50" s="48"/>
    </row>
    <row r="51" spans="1:14" ht="21" customHeight="1" outlineLevel="2">
      <c r="A51" s="55" t="s">
        <v>177</v>
      </c>
      <c r="B51" s="55" t="s">
        <v>178</v>
      </c>
      <c r="C51" s="48">
        <v>5740</v>
      </c>
      <c r="D51" s="48"/>
      <c r="E51" s="48">
        <v>5740</v>
      </c>
      <c r="F51" s="48"/>
      <c r="G51" s="48"/>
      <c r="H51" s="48"/>
      <c r="I51" s="48"/>
      <c r="J51" s="48"/>
      <c r="K51" s="48"/>
      <c r="L51" s="48"/>
      <c r="M51" s="48"/>
      <c r="N51" s="48"/>
    </row>
    <row r="52" spans="1:14" ht="21" customHeight="1" outlineLevel="2">
      <c r="A52" s="55" t="s">
        <v>179</v>
      </c>
      <c r="B52" s="55" t="s">
        <v>180</v>
      </c>
      <c r="C52" s="48">
        <v>7560</v>
      </c>
      <c r="D52" s="48"/>
      <c r="E52" s="48">
        <v>7560</v>
      </c>
      <c r="F52" s="48"/>
      <c r="G52" s="48"/>
      <c r="H52" s="48"/>
      <c r="I52" s="48"/>
      <c r="J52" s="48"/>
      <c r="K52" s="48"/>
      <c r="L52" s="48"/>
      <c r="M52" s="48"/>
      <c r="N52" s="48"/>
    </row>
    <row r="53" spans="1:14" ht="21" customHeight="1" outlineLevel="1">
      <c r="A53" s="54" t="s">
        <v>181</v>
      </c>
      <c r="B53" s="54" t="s">
        <v>182</v>
      </c>
      <c r="C53" s="48">
        <v>997818.01</v>
      </c>
      <c r="D53" s="48">
        <v>997818.01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14" ht="21" customHeight="1" outlineLevel="2">
      <c r="A54" s="55" t="s">
        <v>183</v>
      </c>
      <c r="B54" s="55" t="s">
        <v>184</v>
      </c>
      <c r="C54" s="48">
        <v>194181.05</v>
      </c>
      <c r="D54" s="48">
        <v>194181.05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 ht="21" customHeight="1" outlineLevel="2">
      <c r="A55" s="55" t="s">
        <v>185</v>
      </c>
      <c r="B55" s="55" t="s">
        <v>186</v>
      </c>
      <c r="C55" s="48">
        <v>338382.68</v>
      </c>
      <c r="D55" s="48">
        <v>338382.68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4" ht="21" customHeight="1" outlineLevel="2">
      <c r="A56" s="55" t="s">
        <v>187</v>
      </c>
      <c r="B56" s="55" t="s">
        <v>188</v>
      </c>
      <c r="C56" s="48">
        <v>405835.65</v>
      </c>
      <c r="D56" s="48">
        <v>405835.65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1:14" ht="21" customHeight="1" outlineLevel="2">
      <c r="A57" s="55" t="s">
        <v>189</v>
      </c>
      <c r="B57" s="55" t="s">
        <v>190</v>
      </c>
      <c r="C57" s="48">
        <v>59418.63</v>
      </c>
      <c r="D57" s="48">
        <v>59418.63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21" customHeight="1" outlineLevel="1">
      <c r="A58" s="54" t="s">
        <v>191</v>
      </c>
      <c r="B58" s="54" t="s">
        <v>192</v>
      </c>
      <c r="C58" s="48">
        <v>5000</v>
      </c>
      <c r="D58" s="48"/>
      <c r="E58" s="48">
        <v>5000</v>
      </c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21" customHeight="1" outlineLevel="2">
      <c r="A59" s="55" t="s">
        <v>193</v>
      </c>
      <c r="B59" s="55" t="s">
        <v>194</v>
      </c>
      <c r="C59" s="48">
        <v>5000</v>
      </c>
      <c r="D59" s="48"/>
      <c r="E59" s="48">
        <v>5000</v>
      </c>
      <c r="F59" s="48"/>
      <c r="G59" s="48"/>
      <c r="H59" s="48"/>
      <c r="I59" s="48"/>
      <c r="J59" s="48"/>
      <c r="K59" s="48"/>
      <c r="L59" s="48"/>
      <c r="M59" s="48"/>
      <c r="N59" s="48"/>
    </row>
    <row r="60" spans="1:14" ht="21" customHeight="1">
      <c r="A60" s="53" t="s">
        <v>195</v>
      </c>
      <c r="B60" s="53" t="s">
        <v>196</v>
      </c>
      <c r="C60" s="48">
        <v>1660553.34</v>
      </c>
      <c r="D60" s="48">
        <v>825383.34</v>
      </c>
      <c r="E60" s="48">
        <v>835170</v>
      </c>
      <c r="F60" s="48"/>
      <c r="G60" s="48"/>
      <c r="H60" s="48"/>
      <c r="I60" s="48"/>
      <c r="J60" s="48"/>
      <c r="K60" s="48"/>
      <c r="L60" s="48"/>
      <c r="M60" s="48"/>
      <c r="N60" s="48"/>
    </row>
    <row r="61" spans="1:14" ht="21" customHeight="1" outlineLevel="1">
      <c r="A61" s="54" t="s">
        <v>197</v>
      </c>
      <c r="B61" s="54" t="s">
        <v>198</v>
      </c>
      <c r="C61" s="48">
        <v>825553.34</v>
      </c>
      <c r="D61" s="48">
        <v>825383.34</v>
      </c>
      <c r="E61" s="48">
        <v>170</v>
      </c>
      <c r="F61" s="48"/>
      <c r="G61" s="48"/>
      <c r="H61" s="48"/>
      <c r="I61" s="48"/>
      <c r="J61" s="48"/>
      <c r="K61" s="48"/>
      <c r="L61" s="48"/>
      <c r="M61" s="48"/>
      <c r="N61" s="48"/>
    </row>
    <row r="62" spans="1:14" ht="21" customHeight="1" outlineLevel="2">
      <c r="A62" s="55" t="s">
        <v>199</v>
      </c>
      <c r="B62" s="55" t="s">
        <v>200</v>
      </c>
      <c r="C62" s="48">
        <v>825383.34</v>
      </c>
      <c r="D62" s="48">
        <v>825383.34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3" spans="1:14" ht="21" customHeight="1" outlineLevel="2">
      <c r="A63" s="55" t="s">
        <v>201</v>
      </c>
      <c r="B63" s="55" t="s">
        <v>202</v>
      </c>
      <c r="C63" s="48">
        <v>170</v>
      </c>
      <c r="D63" s="48"/>
      <c r="E63" s="48">
        <v>170</v>
      </c>
      <c r="F63" s="48"/>
      <c r="G63" s="48"/>
      <c r="H63" s="48"/>
      <c r="I63" s="48"/>
      <c r="J63" s="48"/>
      <c r="K63" s="48"/>
      <c r="L63" s="48"/>
      <c r="M63" s="48"/>
      <c r="N63" s="48"/>
    </row>
    <row r="64" spans="1:14" ht="21" customHeight="1" outlineLevel="1">
      <c r="A64" s="54" t="s">
        <v>203</v>
      </c>
      <c r="B64" s="54" t="s">
        <v>204</v>
      </c>
      <c r="C64" s="48">
        <v>10000</v>
      </c>
      <c r="D64" s="48"/>
      <c r="E64" s="48">
        <v>10000</v>
      </c>
      <c r="F64" s="48"/>
      <c r="G64" s="48"/>
      <c r="H64" s="48"/>
      <c r="I64" s="48"/>
      <c r="J64" s="48"/>
      <c r="K64" s="48"/>
      <c r="L64" s="48"/>
      <c r="M64" s="48"/>
      <c r="N64" s="48"/>
    </row>
    <row r="65" spans="1:14" ht="21" customHeight="1" outlineLevel="2">
      <c r="A65" s="55" t="s">
        <v>205</v>
      </c>
      <c r="B65" s="55" t="s">
        <v>204</v>
      </c>
      <c r="C65" s="48">
        <v>10000</v>
      </c>
      <c r="D65" s="48"/>
      <c r="E65" s="48">
        <v>10000</v>
      </c>
      <c r="F65" s="48"/>
      <c r="G65" s="48"/>
      <c r="H65" s="48"/>
      <c r="I65" s="48"/>
      <c r="J65" s="48"/>
      <c r="K65" s="48"/>
      <c r="L65" s="48"/>
      <c r="M65" s="48"/>
      <c r="N65" s="48"/>
    </row>
    <row r="66" spans="1:14" ht="21" customHeight="1" outlineLevel="1">
      <c r="A66" s="54" t="s">
        <v>206</v>
      </c>
      <c r="B66" s="54" t="s">
        <v>207</v>
      </c>
      <c r="C66" s="48">
        <v>825000</v>
      </c>
      <c r="D66" s="48"/>
      <c r="E66" s="48">
        <v>825000</v>
      </c>
      <c r="F66" s="48"/>
      <c r="G66" s="48"/>
      <c r="H66" s="48"/>
      <c r="I66" s="48"/>
      <c r="J66" s="48"/>
      <c r="K66" s="48"/>
      <c r="L66" s="48"/>
      <c r="M66" s="48"/>
      <c r="N66" s="48"/>
    </row>
    <row r="67" spans="1:14" ht="21" customHeight="1" outlineLevel="2">
      <c r="A67" s="55" t="s">
        <v>208</v>
      </c>
      <c r="B67" s="55" t="s">
        <v>207</v>
      </c>
      <c r="C67" s="48">
        <v>825000</v>
      </c>
      <c r="D67" s="48"/>
      <c r="E67" s="48">
        <v>825000</v>
      </c>
      <c r="F67" s="48"/>
      <c r="G67" s="48"/>
      <c r="H67" s="48"/>
      <c r="I67" s="48"/>
      <c r="J67" s="48"/>
      <c r="K67" s="48"/>
      <c r="L67" s="48"/>
      <c r="M67" s="48"/>
      <c r="N67" s="48"/>
    </row>
    <row r="68" spans="1:14" ht="21" customHeight="1">
      <c r="A68" s="53" t="s">
        <v>209</v>
      </c>
      <c r="B68" s="53" t="s">
        <v>210</v>
      </c>
      <c r="C68" s="48">
        <v>6834167.4199999999</v>
      </c>
      <c r="D68" s="48">
        <v>3344349.22</v>
      </c>
      <c r="E68" s="48">
        <v>3489818.2</v>
      </c>
      <c r="F68" s="48"/>
      <c r="G68" s="48"/>
      <c r="H68" s="48"/>
      <c r="I68" s="48"/>
      <c r="J68" s="48"/>
      <c r="K68" s="48"/>
      <c r="L68" s="48"/>
      <c r="M68" s="48"/>
      <c r="N68" s="48"/>
    </row>
    <row r="69" spans="1:14" ht="21" customHeight="1" outlineLevel="1">
      <c r="A69" s="54" t="s">
        <v>211</v>
      </c>
      <c r="B69" s="54" t="s">
        <v>212</v>
      </c>
      <c r="C69" s="48">
        <v>3739856.42</v>
      </c>
      <c r="D69" s="48">
        <v>3344349.22</v>
      </c>
      <c r="E69" s="48">
        <v>395507.20000000001</v>
      </c>
      <c r="F69" s="48"/>
      <c r="G69" s="48"/>
      <c r="H69" s="48"/>
      <c r="I69" s="48"/>
      <c r="J69" s="48"/>
      <c r="K69" s="48"/>
      <c r="L69" s="48"/>
      <c r="M69" s="48"/>
      <c r="N69" s="48"/>
    </row>
    <row r="70" spans="1:14" ht="21" customHeight="1" outlineLevel="2">
      <c r="A70" s="55" t="s">
        <v>213</v>
      </c>
      <c r="B70" s="55" t="s">
        <v>116</v>
      </c>
      <c r="C70" s="48">
        <v>3345849.22</v>
      </c>
      <c r="D70" s="48">
        <v>3344349.22</v>
      </c>
      <c r="E70" s="48">
        <v>1500</v>
      </c>
      <c r="F70" s="48"/>
      <c r="G70" s="48"/>
      <c r="H70" s="48"/>
      <c r="I70" s="48"/>
      <c r="J70" s="48"/>
      <c r="K70" s="48"/>
      <c r="L70" s="48"/>
      <c r="M70" s="48"/>
      <c r="N70" s="48"/>
    </row>
    <row r="71" spans="1:14" ht="21" customHeight="1" outlineLevel="2">
      <c r="A71" s="55" t="s">
        <v>214</v>
      </c>
      <c r="B71" s="55" t="s">
        <v>215</v>
      </c>
      <c r="C71" s="48">
        <v>39500</v>
      </c>
      <c r="D71" s="48"/>
      <c r="E71" s="48">
        <v>39500</v>
      </c>
      <c r="F71" s="48"/>
      <c r="G71" s="48"/>
      <c r="H71" s="48"/>
      <c r="I71" s="48"/>
      <c r="J71" s="48"/>
      <c r="K71" s="48"/>
      <c r="L71" s="48"/>
      <c r="M71" s="48"/>
      <c r="N71" s="48"/>
    </row>
    <row r="72" spans="1:14" ht="21" customHeight="1" outlineLevel="2">
      <c r="A72" s="55" t="s">
        <v>216</v>
      </c>
      <c r="B72" s="55" t="s">
        <v>217</v>
      </c>
      <c r="C72" s="48">
        <v>53204</v>
      </c>
      <c r="D72" s="48"/>
      <c r="E72" s="48">
        <v>53204</v>
      </c>
      <c r="F72" s="48"/>
      <c r="G72" s="48"/>
      <c r="H72" s="48"/>
      <c r="I72" s="48"/>
      <c r="J72" s="48"/>
      <c r="K72" s="48"/>
      <c r="L72" s="48"/>
      <c r="M72" s="48"/>
      <c r="N72" s="48"/>
    </row>
    <row r="73" spans="1:14" ht="21" customHeight="1" outlineLevel="2">
      <c r="A73" s="55" t="s">
        <v>218</v>
      </c>
      <c r="B73" s="55" t="s">
        <v>219</v>
      </c>
      <c r="C73" s="48">
        <v>4004.7</v>
      </c>
      <c r="D73" s="48"/>
      <c r="E73" s="48">
        <v>4004.7</v>
      </c>
      <c r="F73" s="48"/>
      <c r="G73" s="48"/>
      <c r="H73" s="48"/>
      <c r="I73" s="48"/>
      <c r="J73" s="48"/>
      <c r="K73" s="48"/>
      <c r="L73" s="48"/>
      <c r="M73" s="48"/>
      <c r="N73" s="48"/>
    </row>
    <row r="74" spans="1:14" ht="21" customHeight="1" outlineLevel="2">
      <c r="A74" s="55" t="s">
        <v>220</v>
      </c>
      <c r="B74" s="55" t="s">
        <v>221</v>
      </c>
      <c r="C74" s="48">
        <v>6922</v>
      </c>
      <c r="D74" s="48"/>
      <c r="E74" s="48">
        <v>6922</v>
      </c>
      <c r="F74" s="48"/>
      <c r="G74" s="48"/>
      <c r="H74" s="48"/>
      <c r="I74" s="48"/>
      <c r="J74" s="48"/>
      <c r="K74" s="48"/>
      <c r="L74" s="48"/>
      <c r="M74" s="48"/>
      <c r="N74" s="48"/>
    </row>
    <row r="75" spans="1:14" ht="21" customHeight="1" outlineLevel="2">
      <c r="A75" s="55" t="s">
        <v>222</v>
      </c>
      <c r="B75" s="55" t="s">
        <v>223</v>
      </c>
      <c r="C75" s="48">
        <v>105228</v>
      </c>
      <c r="D75" s="48"/>
      <c r="E75" s="48">
        <v>105228</v>
      </c>
      <c r="F75" s="48"/>
      <c r="G75" s="48"/>
      <c r="H75" s="48"/>
      <c r="I75" s="48"/>
      <c r="J75" s="48"/>
      <c r="K75" s="48"/>
      <c r="L75" s="48"/>
      <c r="M75" s="48"/>
      <c r="N75" s="48"/>
    </row>
    <row r="76" spans="1:14" ht="21" customHeight="1" outlineLevel="2">
      <c r="A76" s="55" t="s">
        <v>224</v>
      </c>
      <c r="B76" s="55" t="s">
        <v>225</v>
      </c>
      <c r="C76" s="48">
        <v>137316</v>
      </c>
      <c r="D76" s="48"/>
      <c r="E76" s="48">
        <v>137316</v>
      </c>
      <c r="F76" s="48"/>
      <c r="G76" s="48"/>
      <c r="H76" s="48"/>
      <c r="I76" s="48"/>
      <c r="J76" s="48"/>
      <c r="K76" s="48"/>
      <c r="L76" s="48"/>
      <c r="M76" s="48"/>
      <c r="N76" s="48"/>
    </row>
    <row r="77" spans="1:14" ht="21" customHeight="1" outlineLevel="2">
      <c r="A77" s="55" t="s">
        <v>226</v>
      </c>
      <c r="B77" s="55" t="s">
        <v>227</v>
      </c>
      <c r="C77" s="48">
        <v>32.5</v>
      </c>
      <c r="D77" s="48"/>
      <c r="E77" s="48">
        <v>32.5</v>
      </c>
      <c r="F77" s="48"/>
      <c r="G77" s="48"/>
      <c r="H77" s="48"/>
      <c r="I77" s="48"/>
      <c r="J77" s="48"/>
      <c r="K77" s="48"/>
      <c r="L77" s="48"/>
      <c r="M77" s="48"/>
      <c r="N77" s="48"/>
    </row>
    <row r="78" spans="1:14" ht="21" customHeight="1" outlineLevel="2">
      <c r="A78" s="55" t="s">
        <v>228</v>
      </c>
      <c r="B78" s="55" t="s">
        <v>229</v>
      </c>
      <c r="C78" s="48">
        <v>27800</v>
      </c>
      <c r="D78" s="48"/>
      <c r="E78" s="48">
        <v>27800</v>
      </c>
      <c r="F78" s="48"/>
      <c r="G78" s="48"/>
      <c r="H78" s="48"/>
      <c r="I78" s="48"/>
      <c r="J78" s="48"/>
      <c r="K78" s="48"/>
      <c r="L78" s="48"/>
      <c r="M78" s="48"/>
      <c r="N78" s="48"/>
    </row>
    <row r="79" spans="1:14" ht="21" customHeight="1" outlineLevel="2">
      <c r="A79" s="55" t="s">
        <v>230</v>
      </c>
      <c r="B79" s="55" t="s">
        <v>231</v>
      </c>
      <c r="C79" s="48">
        <v>20000</v>
      </c>
      <c r="D79" s="48"/>
      <c r="E79" s="48">
        <v>20000</v>
      </c>
      <c r="F79" s="48"/>
      <c r="G79" s="48"/>
      <c r="H79" s="48"/>
      <c r="I79" s="48"/>
      <c r="J79" s="48"/>
      <c r="K79" s="48"/>
      <c r="L79" s="48"/>
      <c r="M79" s="48"/>
      <c r="N79" s="48"/>
    </row>
    <row r="80" spans="1:14" ht="21" customHeight="1" outlineLevel="1">
      <c r="A80" s="54" t="s">
        <v>232</v>
      </c>
      <c r="B80" s="54" t="s">
        <v>233</v>
      </c>
      <c r="C80" s="48">
        <v>1400</v>
      </c>
      <c r="D80" s="48"/>
      <c r="E80" s="48">
        <v>1400</v>
      </c>
      <c r="F80" s="48"/>
      <c r="G80" s="48"/>
      <c r="H80" s="48"/>
      <c r="I80" s="48"/>
      <c r="J80" s="48"/>
      <c r="K80" s="48"/>
      <c r="L80" s="48"/>
      <c r="M80" s="48"/>
      <c r="N80" s="48"/>
    </row>
    <row r="81" spans="1:14" ht="21" customHeight="1" outlineLevel="2">
      <c r="A81" s="55" t="s">
        <v>234</v>
      </c>
      <c r="B81" s="55" t="s">
        <v>235</v>
      </c>
      <c r="C81" s="48">
        <v>1400</v>
      </c>
      <c r="D81" s="48"/>
      <c r="E81" s="48">
        <v>1400</v>
      </c>
      <c r="F81" s="48"/>
      <c r="G81" s="48"/>
      <c r="H81" s="48"/>
      <c r="I81" s="48"/>
      <c r="J81" s="48"/>
      <c r="K81" s="48"/>
      <c r="L81" s="48"/>
      <c r="M81" s="48"/>
      <c r="N81" s="48"/>
    </row>
    <row r="82" spans="1:14" ht="21" customHeight="1" outlineLevel="1">
      <c r="A82" s="54" t="s">
        <v>236</v>
      </c>
      <c r="B82" s="54" t="s">
        <v>237</v>
      </c>
      <c r="C82" s="48">
        <v>20000</v>
      </c>
      <c r="D82" s="48"/>
      <c r="E82" s="48">
        <v>20000</v>
      </c>
      <c r="F82" s="48"/>
      <c r="G82" s="48"/>
      <c r="H82" s="48"/>
      <c r="I82" s="48"/>
      <c r="J82" s="48"/>
      <c r="K82" s="48"/>
      <c r="L82" s="48"/>
      <c r="M82" s="48"/>
      <c r="N82" s="48"/>
    </row>
    <row r="83" spans="1:14" ht="21" customHeight="1" outlineLevel="2">
      <c r="A83" s="55" t="s">
        <v>238</v>
      </c>
      <c r="B83" s="55" t="s">
        <v>239</v>
      </c>
      <c r="C83" s="48">
        <v>20000</v>
      </c>
      <c r="D83" s="48"/>
      <c r="E83" s="48">
        <v>20000</v>
      </c>
      <c r="F83" s="48"/>
      <c r="G83" s="48"/>
      <c r="H83" s="48"/>
      <c r="I83" s="48"/>
      <c r="J83" s="48"/>
      <c r="K83" s="48"/>
      <c r="L83" s="48"/>
      <c r="M83" s="48"/>
      <c r="N83" s="48"/>
    </row>
    <row r="84" spans="1:14" ht="21" customHeight="1" outlineLevel="1">
      <c r="A84" s="54" t="s">
        <v>240</v>
      </c>
      <c r="B84" s="54" t="s">
        <v>241</v>
      </c>
      <c r="C84" s="48">
        <v>2492911</v>
      </c>
      <c r="D84" s="48"/>
      <c r="E84" s="48">
        <v>2492911</v>
      </c>
      <c r="F84" s="48"/>
      <c r="G84" s="48"/>
      <c r="H84" s="48"/>
      <c r="I84" s="48"/>
      <c r="J84" s="48"/>
      <c r="K84" s="48"/>
      <c r="L84" s="48"/>
      <c r="M84" s="48"/>
      <c r="N84" s="48"/>
    </row>
    <row r="85" spans="1:14" ht="21" customHeight="1" outlineLevel="2">
      <c r="A85" s="55" t="s">
        <v>242</v>
      </c>
      <c r="B85" s="55" t="s">
        <v>243</v>
      </c>
      <c r="C85" s="48">
        <v>1919897</v>
      </c>
      <c r="D85" s="48"/>
      <c r="E85" s="48">
        <v>1919897</v>
      </c>
      <c r="F85" s="48"/>
      <c r="G85" s="48"/>
      <c r="H85" s="48"/>
      <c r="I85" s="48"/>
      <c r="J85" s="48"/>
      <c r="K85" s="48"/>
      <c r="L85" s="48"/>
      <c r="M85" s="48"/>
      <c r="N85" s="48"/>
    </row>
    <row r="86" spans="1:14" ht="21" customHeight="1" outlineLevel="2">
      <c r="A86" s="55" t="s">
        <v>244</v>
      </c>
      <c r="B86" s="55" t="s">
        <v>245</v>
      </c>
      <c r="C86" s="48">
        <v>573014</v>
      </c>
      <c r="D86" s="48"/>
      <c r="E86" s="48">
        <v>573014</v>
      </c>
      <c r="F86" s="48"/>
      <c r="G86" s="48"/>
      <c r="H86" s="48"/>
      <c r="I86" s="48"/>
      <c r="J86" s="48"/>
      <c r="K86" s="48"/>
      <c r="L86" s="48"/>
      <c r="M86" s="48"/>
      <c r="N86" s="48"/>
    </row>
    <row r="87" spans="1:14" ht="21" customHeight="1" outlineLevel="1">
      <c r="A87" s="54" t="s">
        <v>246</v>
      </c>
      <c r="B87" s="54" t="s">
        <v>247</v>
      </c>
      <c r="C87" s="48">
        <v>560000</v>
      </c>
      <c r="D87" s="48"/>
      <c r="E87" s="48">
        <v>560000</v>
      </c>
      <c r="F87" s="48"/>
      <c r="G87" s="48"/>
      <c r="H87" s="48"/>
      <c r="I87" s="48"/>
      <c r="J87" s="48"/>
      <c r="K87" s="48"/>
      <c r="L87" s="48"/>
      <c r="M87" s="48"/>
      <c r="N87" s="48"/>
    </row>
    <row r="88" spans="1:14" ht="21" customHeight="1" outlineLevel="2">
      <c r="A88" s="55" t="s">
        <v>248</v>
      </c>
      <c r="B88" s="55" t="s">
        <v>249</v>
      </c>
      <c r="C88" s="48">
        <v>560000</v>
      </c>
      <c r="D88" s="48"/>
      <c r="E88" s="48">
        <v>560000</v>
      </c>
      <c r="F88" s="48"/>
      <c r="G88" s="48"/>
      <c r="H88" s="48"/>
      <c r="I88" s="48"/>
      <c r="J88" s="48"/>
      <c r="K88" s="48"/>
      <c r="L88" s="48"/>
      <c r="M88" s="48"/>
      <c r="N88" s="48"/>
    </row>
    <row r="89" spans="1:14" ht="21" customHeight="1" outlineLevel="1">
      <c r="A89" s="54" t="s">
        <v>250</v>
      </c>
      <c r="B89" s="54" t="s">
        <v>251</v>
      </c>
      <c r="C89" s="48">
        <v>20000</v>
      </c>
      <c r="D89" s="48"/>
      <c r="E89" s="48">
        <v>20000</v>
      </c>
      <c r="F89" s="48"/>
      <c r="G89" s="48"/>
      <c r="H89" s="48"/>
      <c r="I89" s="48"/>
      <c r="J89" s="48"/>
      <c r="K89" s="48"/>
      <c r="L89" s="48"/>
      <c r="M89" s="48"/>
      <c r="N89" s="48"/>
    </row>
    <row r="90" spans="1:14" ht="21" customHeight="1" outlineLevel="2">
      <c r="A90" s="55" t="s">
        <v>252</v>
      </c>
      <c r="B90" s="55" t="s">
        <v>253</v>
      </c>
      <c r="C90" s="48">
        <v>20000</v>
      </c>
      <c r="D90" s="48"/>
      <c r="E90" s="48">
        <v>20000</v>
      </c>
      <c r="F90" s="48"/>
      <c r="G90" s="48"/>
      <c r="H90" s="48"/>
      <c r="I90" s="48"/>
      <c r="J90" s="48"/>
      <c r="K90" s="48"/>
      <c r="L90" s="48"/>
      <c r="M90" s="48"/>
      <c r="N90" s="48"/>
    </row>
    <row r="91" spans="1:14" ht="21" customHeight="1">
      <c r="A91" s="53" t="s">
        <v>254</v>
      </c>
      <c r="B91" s="53" t="s">
        <v>255</v>
      </c>
      <c r="C91" s="48">
        <v>10000</v>
      </c>
      <c r="D91" s="48"/>
      <c r="E91" s="48">
        <v>10000</v>
      </c>
      <c r="F91" s="48"/>
      <c r="G91" s="48"/>
      <c r="H91" s="48"/>
      <c r="I91" s="48"/>
      <c r="J91" s="48"/>
      <c r="K91" s="48"/>
      <c r="L91" s="48"/>
      <c r="M91" s="48"/>
      <c r="N91" s="48"/>
    </row>
    <row r="92" spans="1:14" ht="21" customHeight="1" outlineLevel="1">
      <c r="A92" s="54" t="s">
        <v>256</v>
      </c>
      <c r="B92" s="54" t="s">
        <v>257</v>
      </c>
      <c r="C92" s="48">
        <v>10000</v>
      </c>
      <c r="D92" s="48"/>
      <c r="E92" s="48">
        <v>10000</v>
      </c>
      <c r="F92" s="48"/>
      <c r="G92" s="48"/>
      <c r="H92" s="48"/>
      <c r="I92" s="48"/>
      <c r="J92" s="48"/>
      <c r="K92" s="48"/>
      <c r="L92" s="48"/>
      <c r="M92" s="48"/>
      <c r="N92" s="48"/>
    </row>
    <row r="93" spans="1:14" ht="21" customHeight="1" outlineLevel="2">
      <c r="A93" s="55" t="s">
        <v>258</v>
      </c>
      <c r="B93" s="55" t="s">
        <v>259</v>
      </c>
      <c r="C93" s="48">
        <v>10000</v>
      </c>
      <c r="D93" s="48"/>
      <c r="E93" s="48">
        <v>10000</v>
      </c>
      <c r="F93" s="48"/>
      <c r="G93" s="48"/>
      <c r="H93" s="48"/>
      <c r="I93" s="48"/>
      <c r="J93" s="48"/>
      <c r="K93" s="48"/>
      <c r="L93" s="48"/>
      <c r="M93" s="48"/>
      <c r="N93" s="48"/>
    </row>
    <row r="94" spans="1:14" ht="21" customHeight="1">
      <c r="A94" s="53" t="s">
        <v>260</v>
      </c>
      <c r="B94" s="53" t="s">
        <v>261</v>
      </c>
      <c r="C94" s="48">
        <v>80000</v>
      </c>
      <c r="D94" s="48"/>
      <c r="E94" s="48">
        <v>80000</v>
      </c>
      <c r="F94" s="48"/>
      <c r="G94" s="48"/>
      <c r="H94" s="48"/>
      <c r="I94" s="48"/>
      <c r="J94" s="48"/>
      <c r="K94" s="48"/>
      <c r="L94" s="48"/>
      <c r="M94" s="48"/>
      <c r="N94" s="48"/>
    </row>
    <row r="95" spans="1:14" ht="21" customHeight="1" outlineLevel="1">
      <c r="A95" s="54" t="s">
        <v>262</v>
      </c>
      <c r="B95" s="54" t="s">
        <v>263</v>
      </c>
      <c r="C95" s="48">
        <v>80000</v>
      </c>
      <c r="D95" s="48"/>
      <c r="E95" s="48">
        <v>80000</v>
      </c>
      <c r="F95" s="48"/>
      <c r="G95" s="48"/>
      <c r="H95" s="48"/>
      <c r="I95" s="48"/>
      <c r="J95" s="48"/>
      <c r="K95" s="48"/>
      <c r="L95" s="48"/>
      <c r="M95" s="48"/>
      <c r="N95" s="48"/>
    </row>
    <row r="96" spans="1:14" ht="21" customHeight="1" outlineLevel="2">
      <c r="A96" s="55" t="s">
        <v>264</v>
      </c>
      <c r="B96" s="55" t="s">
        <v>265</v>
      </c>
      <c r="C96" s="48">
        <v>80000</v>
      </c>
      <c r="D96" s="48"/>
      <c r="E96" s="48">
        <v>80000</v>
      </c>
      <c r="F96" s="48"/>
      <c r="G96" s="48"/>
      <c r="H96" s="48"/>
      <c r="I96" s="48"/>
      <c r="J96" s="48"/>
      <c r="K96" s="48"/>
      <c r="L96" s="48"/>
      <c r="M96" s="48"/>
      <c r="N96" s="48"/>
    </row>
    <row r="97" spans="1:14" ht="21" customHeight="1" outlineLevel="2">
      <c r="A97" s="55" t="s">
        <v>266</v>
      </c>
      <c r="B97" s="55" t="s">
        <v>267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</row>
    <row r="98" spans="1:14" ht="21" customHeight="1">
      <c r="A98" s="53" t="s">
        <v>268</v>
      </c>
      <c r="B98" s="53" t="s">
        <v>269</v>
      </c>
      <c r="C98" s="48">
        <v>937485.12</v>
      </c>
      <c r="D98" s="48">
        <v>937485.12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</row>
    <row r="99" spans="1:14" ht="21" customHeight="1" outlineLevel="1">
      <c r="A99" s="54" t="s">
        <v>270</v>
      </c>
      <c r="B99" s="54" t="s">
        <v>271</v>
      </c>
      <c r="C99" s="48">
        <v>937485.12</v>
      </c>
      <c r="D99" s="48">
        <v>937485.12</v>
      </c>
      <c r="E99" s="48"/>
      <c r="F99" s="48"/>
      <c r="G99" s="48"/>
      <c r="H99" s="48"/>
      <c r="I99" s="48"/>
      <c r="J99" s="48"/>
      <c r="K99" s="48"/>
      <c r="L99" s="48"/>
      <c r="M99" s="48"/>
      <c r="N99" s="48"/>
    </row>
    <row r="100" spans="1:14" ht="21" customHeight="1" outlineLevel="2">
      <c r="A100" s="55" t="s">
        <v>272</v>
      </c>
      <c r="B100" s="55" t="s">
        <v>273</v>
      </c>
      <c r="C100" s="48">
        <v>937485.12</v>
      </c>
      <c r="D100" s="48">
        <v>937485.12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</row>
    <row r="101" spans="1:14" ht="21" customHeight="1">
      <c r="A101" s="53" t="s">
        <v>274</v>
      </c>
      <c r="B101" s="53" t="s">
        <v>275</v>
      </c>
      <c r="C101" s="48">
        <v>4930</v>
      </c>
      <c r="D101" s="48"/>
      <c r="E101" s="48"/>
      <c r="F101" s="48"/>
      <c r="G101" s="48">
        <v>4930</v>
      </c>
      <c r="H101" s="48"/>
      <c r="I101" s="48"/>
      <c r="J101" s="48"/>
      <c r="K101" s="48"/>
      <c r="L101" s="48"/>
      <c r="M101" s="48"/>
      <c r="N101" s="48"/>
    </row>
    <row r="102" spans="1:14" ht="21" customHeight="1" outlineLevel="1">
      <c r="A102" s="54" t="s">
        <v>276</v>
      </c>
      <c r="B102" s="54" t="s">
        <v>277</v>
      </c>
      <c r="C102" s="48">
        <v>4930</v>
      </c>
      <c r="D102" s="48"/>
      <c r="E102" s="48"/>
      <c r="F102" s="48"/>
      <c r="G102" s="48">
        <v>4930</v>
      </c>
      <c r="H102" s="48"/>
      <c r="I102" s="48"/>
      <c r="J102" s="48"/>
      <c r="K102" s="48"/>
      <c r="L102" s="48"/>
      <c r="M102" s="48"/>
      <c r="N102" s="48"/>
    </row>
    <row r="103" spans="1:14" ht="21" customHeight="1" outlineLevel="2">
      <c r="A103" s="55" t="s">
        <v>278</v>
      </c>
      <c r="B103" s="55" t="s">
        <v>279</v>
      </c>
      <c r="C103" s="48">
        <v>4930</v>
      </c>
      <c r="D103" s="48"/>
      <c r="E103" s="48"/>
      <c r="F103" s="48"/>
      <c r="G103" s="48">
        <v>4930</v>
      </c>
      <c r="H103" s="48"/>
      <c r="I103" s="48"/>
      <c r="J103" s="48"/>
      <c r="K103" s="48"/>
      <c r="L103" s="48"/>
      <c r="M103" s="48"/>
      <c r="N103" s="48"/>
    </row>
    <row r="104" spans="1:14" ht="21" customHeight="1">
      <c r="A104" s="53" t="s">
        <v>280</v>
      </c>
      <c r="B104" s="53" t="s">
        <v>281</v>
      </c>
      <c r="C104" s="48">
        <v>130000</v>
      </c>
      <c r="D104" s="48"/>
      <c r="E104" s="48">
        <v>130000</v>
      </c>
      <c r="F104" s="48"/>
      <c r="G104" s="48"/>
      <c r="H104" s="48"/>
      <c r="I104" s="48"/>
      <c r="J104" s="48"/>
      <c r="K104" s="48"/>
      <c r="L104" s="48"/>
      <c r="M104" s="48"/>
      <c r="N104" s="48"/>
    </row>
    <row r="105" spans="1:14" ht="21" customHeight="1" outlineLevel="1">
      <c r="A105" s="54" t="s">
        <v>282</v>
      </c>
      <c r="B105" s="54" t="s">
        <v>283</v>
      </c>
      <c r="C105" s="48">
        <v>130000</v>
      </c>
      <c r="D105" s="48"/>
      <c r="E105" s="48">
        <v>130000</v>
      </c>
      <c r="F105" s="48"/>
      <c r="G105" s="48"/>
      <c r="H105" s="48"/>
      <c r="I105" s="48"/>
      <c r="J105" s="48"/>
      <c r="K105" s="48"/>
      <c r="L105" s="48"/>
      <c r="M105" s="48"/>
      <c r="N105" s="48"/>
    </row>
    <row r="106" spans="1:14" ht="21" customHeight="1" outlineLevel="2">
      <c r="A106" s="55" t="s">
        <v>284</v>
      </c>
      <c r="B106" s="55" t="s">
        <v>285</v>
      </c>
      <c r="C106" s="48">
        <v>130000</v>
      </c>
      <c r="D106" s="48"/>
      <c r="E106" s="48">
        <v>130000</v>
      </c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" customHeight="1">
      <c r="A107" s="53" t="s">
        <v>286</v>
      </c>
      <c r="B107" s="53" t="s">
        <v>80</v>
      </c>
      <c r="C107" s="48">
        <v>2725153</v>
      </c>
      <c r="D107" s="48"/>
      <c r="E107" s="48"/>
      <c r="F107" s="48">
        <v>2725153</v>
      </c>
      <c r="G107" s="48"/>
      <c r="H107" s="48"/>
      <c r="I107" s="48"/>
      <c r="J107" s="48"/>
      <c r="K107" s="48"/>
      <c r="L107" s="48"/>
      <c r="M107" s="48"/>
      <c r="N107" s="48"/>
    </row>
    <row r="108" spans="1:14" ht="21" customHeight="1" outlineLevel="1">
      <c r="A108" s="54" t="s">
        <v>287</v>
      </c>
      <c r="B108" s="54" t="s">
        <v>288</v>
      </c>
      <c r="C108" s="48">
        <v>2725153</v>
      </c>
      <c r="D108" s="48"/>
      <c r="E108" s="48"/>
      <c r="F108" s="48">
        <v>2725153</v>
      </c>
      <c r="G108" s="48"/>
      <c r="H108" s="48"/>
      <c r="I108" s="48"/>
      <c r="J108" s="48"/>
      <c r="K108" s="48"/>
      <c r="L108" s="48"/>
      <c r="M108" s="48"/>
      <c r="N108" s="48"/>
    </row>
    <row r="109" spans="1:14" ht="21" customHeight="1" outlineLevel="2">
      <c r="A109" s="55" t="s">
        <v>289</v>
      </c>
      <c r="B109" s="55" t="s">
        <v>290</v>
      </c>
      <c r="C109" s="48">
        <v>100000</v>
      </c>
      <c r="D109" s="48"/>
      <c r="E109" s="48"/>
      <c r="F109" s="48">
        <v>100000</v>
      </c>
      <c r="G109" s="48"/>
      <c r="H109" s="48"/>
      <c r="I109" s="48"/>
      <c r="J109" s="48"/>
      <c r="K109" s="48"/>
      <c r="L109" s="48"/>
      <c r="M109" s="48"/>
      <c r="N109" s="48"/>
    </row>
    <row r="110" spans="1:14" ht="21" customHeight="1" outlineLevel="2">
      <c r="A110" s="55" t="s">
        <v>291</v>
      </c>
      <c r="B110" s="55" t="s">
        <v>292</v>
      </c>
      <c r="C110" s="48">
        <v>5153</v>
      </c>
      <c r="D110" s="48"/>
      <c r="E110" s="48"/>
      <c r="F110" s="48">
        <v>5153</v>
      </c>
      <c r="G110" s="48"/>
      <c r="H110" s="48"/>
      <c r="I110" s="48"/>
      <c r="J110" s="48"/>
      <c r="K110" s="48"/>
      <c r="L110" s="48"/>
      <c r="M110" s="48"/>
      <c r="N110" s="48"/>
    </row>
    <row r="111" spans="1:14" ht="21" customHeight="1" outlineLevel="2">
      <c r="A111" s="55" t="s">
        <v>293</v>
      </c>
      <c r="B111" s="55" t="s">
        <v>294</v>
      </c>
      <c r="C111" s="48">
        <v>2620000</v>
      </c>
      <c r="D111" s="48"/>
      <c r="E111" s="48"/>
      <c r="F111" s="48">
        <v>2620000</v>
      </c>
      <c r="G111" s="48"/>
      <c r="H111" s="48"/>
      <c r="I111" s="48"/>
      <c r="J111" s="48"/>
      <c r="K111" s="48"/>
      <c r="L111" s="48"/>
      <c r="M111" s="48"/>
      <c r="N111" s="48"/>
    </row>
    <row r="112" spans="1:14" ht="21" customHeight="1">
      <c r="A112" s="62" t="s">
        <v>53</v>
      </c>
      <c r="B112" s="62"/>
      <c r="C112" s="48">
        <v>24097667.32</v>
      </c>
      <c r="D112" s="48">
        <v>15560579.710000001</v>
      </c>
      <c r="E112" s="48">
        <v>5807004.6100000003</v>
      </c>
      <c r="F112" s="48">
        <v>2725153</v>
      </c>
      <c r="G112" s="48">
        <v>4930</v>
      </c>
      <c r="H112" s="48"/>
      <c r="I112" s="48"/>
      <c r="J112" s="48"/>
      <c r="K112" s="48"/>
      <c r="L112" s="48"/>
      <c r="M112" s="48"/>
      <c r="N112" s="48"/>
    </row>
  </sheetData>
  <mergeCells count="14">
    <mergeCell ref="A2:N2"/>
    <mergeCell ref="A3:N3"/>
    <mergeCell ref="A4:B4"/>
    <mergeCell ref="C4:N4"/>
    <mergeCell ref="I5:N5"/>
    <mergeCell ref="E5:E6"/>
    <mergeCell ref="F5:F6"/>
    <mergeCell ref="G5:G6"/>
    <mergeCell ref="H5:H6"/>
    <mergeCell ref="A112:B112"/>
    <mergeCell ref="A5:A6"/>
    <mergeCell ref="B5:B6"/>
    <mergeCell ref="C5:C6"/>
    <mergeCell ref="D5:D6"/>
  </mergeCells>
  <phoneticPr fontId="22" type="noConversion"/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A4" sqref="A4:B4"/>
    </sheetView>
  </sheetViews>
  <sheetFormatPr defaultColWidth="10" defaultRowHeight="12.75" customHeight="1"/>
  <cols>
    <col min="1" max="4" width="41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3"/>
      <c r="B2" s="3"/>
      <c r="C2" s="3"/>
      <c r="D2" s="2" t="s">
        <v>295</v>
      </c>
    </row>
    <row r="3" spans="1:4" ht="41.25" customHeight="1">
      <c r="A3" s="65" t="str">
        <f>"2025"&amp;"年财政拨款收支预算总表"</f>
        <v>2025年财政拨款收支预算总表</v>
      </c>
      <c r="B3" s="65"/>
      <c r="C3" s="65"/>
      <c r="D3" s="65"/>
    </row>
    <row r="4" spans="1:4" ht="17.25" customHeight="1">
      <c r="A4" s="61" t="str">
        <f>"单位名称："&amp;"富民县东村镇人民政府"</f>
        <v>单位名称：富民县东村镇人民政府</v>
      </c>
      <c r="B4" s="61"/>
      <c r="C4" s="3"/>
      <c r="D4" s="2" t="s">
        <v>1</v>
      </c>
    </row>
    <row r="5" spans="1:4" ht="17.25" customHeight="1">
      <c r="A5" s="62" t="s">
        <v>2</v>
      </c>
      <c r="B5" s="62"/>
      <c r="C5" s="62" t="s">
        <v>3</v>
      </c>
      <c r="D5" s="62"/>
    </row>
    <row r="6" spans="1:4" ht="18.75" customHeight="1">
      <c r="A6" s="34" t="s">
        <v>4</v>
      </c>
      <c r="B6" s="34" t="str">
        <f t="shared" ref="B6:D6" si="0">"2025"&amp;"年预算数"</f>
        <v>2025年预算数</v>
      </c>
      <c r="C6" s="34" t="s">
        <v>5</v>
      </c>
      <c r="D6" s="34" t="str">
        <f t="shared" si="0"/>
        <v>2025年预算数</v>
      </c>
    </row>
    <row r="7" spans="1:4" ht="16.5" customHeight="1">
      <c r="A7" s="51" t="s">
        <v>296</v>
      </c>
      <c r="B7" s="48">
        <v>21250056.149999999</v>
      </c>
      <c r="C7" s="51" t="s">
        <v>297</v>
      </c>
      <c r="D7" s="46">
        <v>24097667.32</v>
      </c>
    </row>
    <row r="8" spans="1:4" ht="16.5" customHeight="1">
      <c r="A8" s="51" t="s">
        <v>298</v>
      </c>
      <c r="B8" s="48">
        <v>21250056.149999999</v>
      </c>
      <c r="C8" s="51" t="s">
        <v>299</v>
      </c>
      <c r="D8" s="46">
        <v>9313955.1799999997</v>
      </c>
    </row>
    <row r="9" spans="1:4" ht="16.5" customHeight="1">
      <c r="A9" s="51" t="s">
        <v>300</v>
      </c>
      <c r="B9" s="48"/>
      <c r="C9" s="51" t="s">
        <v>301</v>
      </c>
      <c r="D9" s="46"/>
    </row>
    <row r="10" spans="1:4" ht="16.5" customHeight="1">
      <c r="A10" s="51" t="s">
        <v>302</v>
      </c>
      <c r="B10" s="48"/>
      <c r="C10" s="51" t="s">
        <v>303</v>
      </c>
      <c r="D10" s="46"/>
    </row>
    <row r="11" spans="1:4" ht="16.5" customHeight="1">
      <c r="A11" s="51" t="s">
        <v>304</v>
      </c>
      <c r="B11" s="48">
        <v>2847611.17</v>
      </c>
      <c r="C11" s="51" t="s">
        <v>305</v>
      </c>
      <c r="D11" s="46"/>
    </row>
    <row r="12" spans="1:4" ht="16.5" customHeight="1">
      <c r="A12" s="51" t="s">
        <v>298</v>
      </c>
      <c r="B12" s="48">
        <v>117528.17</v>
      </c>
      <c r="C12" s="51" t="s">
        <v>306</v>
      </c>
      <c r="D12" s="46"/>
    </row>
    <row r="13" spans="1:4" ht="16.5" customHeight="1">
      <c r="A13" s="51" t="s">
        <v>300</v>
      </c>
      <c r="B13" s="48">
        <v>2725153</v>
      </c>
      <c r="C13" s="51" t="s">
        <v>307</v>
      </c>
      <c r="D13" s="46"/>
    </row>
    <row r="14" spans="1:4" ht="16.5" customHeight="1">
      <c r="A14" s="51" t="s">
        <v>302</v>
      </c>
      <c r="B14" s="48">
        <v>4930</v>
      </c>
      <c r="C14" s="51" t="s">
        <v>308</v>
      </c>
      <c r="D14" s="46">
        <v>79806.289999999994</v>
      </c>
    </row>
    <row r="15" spans="1:4" ht="16.5" customHeight="1">
      <c r="A15" s="40"/>
      <c r="B15" s="40"/>
      <c r="C15" s="51" t="s">
        <v>309</v>
      </c>
      <c r="D15" s="46">
        <v>1305498.96</v>
      </c>
    </row>
    <row r="16" spans="1:4" ht="16.5" customHeight="1">
      <c r="A16" s="40"/>
      <c r="B16" s="40"/>
      <c r="C16" s="51" t="s">
        <v>310</v>
      </c>
      <c r="D16" s="46">
        <v>1016118.01</v>
      </c>
    </row>
    <row r="17" spans="1:4" ht="16.5" customHeight="1">
      <c r="A17" s="40"/>
      <c r="B17" s="40"/>
      <c r="C17" s="51" t="s">
        <v>311</v>
      </c>
      <c r="D17" s="46"/>
    </row>
    <row r="18" spans="1:4" ht="16.5" customHeight="1">
      <c r="A18" s="40"/>
      <c r="B18" s="40"/>
      <c r="C18" s="51" t="s">
        <v>312</v>
      </c>
      <c r="D18" s="46">
        <v>1660553.34</v>
      </c>
    </row>
    <row r="19" spans="1:4" ht="16.5" customHeight="1">
      <c r="A19" s="40"/>
      <c r="B19" s="40"/>
      <c r="C19" s="51" t="s">
        <v>313</v>
      </c>
      <c r="D19" s="46">
        <v>6834167.4199999999</v>
      </c>
    </row>
    <row r="20" spans="1:4" ht="16.5" customHeight="1">
      <c r="A20" s="40"/>
      <c r="B20" s="40"/>
      <c r="C20" s="51" t="s">
        <v>314</v>
      </c>
      <c r="D20" s="46">
        <v>10000</v>
      </c>
    </row>
    <row r="21" spans="1:4" ht="16.5" customHeight="1">
      <c r="A21" s="40"/>
      <c r="B21" s="40"/>
      <c r="C21" s="51" t="s">
        <v>315</v>
      </c>
      <c r="D21" s="46"/>
    </row>
    <row r="22" spans="1:4" ht="16.5" customHeight="1">
      <c r="A22" s="40"/>
      <c r="B22" s="40"/>
      <c r="C22" s="51" t="s">
        <v>316</v>
      </c>
      <c r="D22" s="46"/>
    </row>
    <row r="23" spans="1:4" ht="16.5" customHeight="1">
      <c r="A23" s="40"/>
      <c r="B23" s="40"/>
      <c r="C23" s="51" t="s">
        <v>317</v>
      </c>
      <c r="D23" s="46"/>
    </row>
    <row r="24" spans="1:4" ht="16.5" customHeight="1">
      <c r="A24" s="40"/>
      <c r="B24" s="40"/>
      <c r="C24" s="51" t="s">
        <v>318</v>
      </c>
      <c r="D24" s="46"/>
    </row>
    <row r="25" spans="1:4" ht="16.5" customHeight="1">
      <c r="A25" s="40"/>
      <c r="B25" s="40"/>
      <c r="C25" s="51" t="s">
        <v>319</v>
      </c>
      <c r="D25" s="46">
        <v>80000</v>
      </c>
    </row>
    <row r="26" spans="1:4" ht="16.5" customHeight="1">
      <c r="A26" s="40"/>
      <c r="B26" s="40"/>
      <c r="C26" s="51" t="s">
        <v>320</v>
      </c>
      <c r="D26" s="46">
        <v>937485.12</v>
      </c>
    </row>
    <row r="27" spans="1:4" ht="16.5" customHeight="1">
      <c r="A27" s="40"/>
      <c r="B27" s="40"/>
      <c r="C27" s="51" t="s">
        <v>321</v>
      </c>
      <c r="D27" s="46"/>
    </row>
    <row r="28" spans="1:4" ht="16.5" customHeight="1">
      <c r="A28" s="40"/>
      <c r="B28" s="40"/>
      <c r="C28" s="51" t="s">
        <v>322</v>
      </c>
      <c r="D28" s="46">
        <v>4930</v>
      </c>
    </row>
    <row r="29" spans="1:4" ht="16.5" customHeight="1">
      <c r="A29" s="40"/>
      <c r="B29" s="40"/>
      <c r="C29" s="51" t="s">
        <v>323</v>
      </c>
      <c r="D29" s="46">
        <v>130000</v>
      </c>
    </row>
    <row r="30" spans="1:4" ht="16.5" customHeight="1">
      <c r="A30" s="40"/>
      <c r="B30" s="40"/>
      <c r="C30" s="51" t="s">
        <v>324</v>
      </c>
      <c r="D30" s="46"/>
    </row>
    <row r="31" spans="1:4" ht="16.5" customHeight="1">
      <c r="A31" s="40"/>
      <c r="B31" s="40"/>
      <c r="C31" s="51" t="s">
        <v>325</v>
      </c>
      <c r="D31" s="46">
        <v>2725153</v>
      </c>
    </row>
    <row r="32" spans="1:4" ht="16.5" customHeight="1">
      <c r="A32" s="40"/>
      <c r="B32" s="40"/>
      <c r="C32" s="51" t="s">
        <v>326</v>
      </c>
      <c r="D32" s="46"/>
    </row>
    <row r="33" spans="1:4" ht="15" customHeight="1">
      <c r="A33" s="40"/>
      <c r="B33" s="40"/>
      <c r="C33" s="51" t="s">
        <v>327</v>
      </c>
      <c r="D33" s="46"/>
    </row>
    <row r="34" spans="1:4" ht="16.5" customHeight="1">
      <c r="A34" s="40"/>
      <c r="B34" s="40"/>
      <c r="C34" s="51" t="s">
        <v>328</v>
      </c>
      <c r="D34" s="46"/>
    </row>
    <row r="35" spans="1:4" ht="18" customHeight="1">
      <c r="A35" s="40"/>
      <c r="B35" s="40"/>
      <c r="C35" s="51" t="s">
        <v>329</v>
      </c>
      <c r="D35" s="46"/>
    </row>
    <row r="36" spans="1:4" ht="16.5" customHeight="1">
      <c r="A36" s="40"/>
      <c r="B36" s="40"/>
      <c r="C36" s="51" t="s">
        <v>330</v>
      </c>
      <c r="D36" s="46"/>
    </row>
    <row r="37" spans="1:4" ht="15" customHeight="1">
      <c r="A37" s="52" t="s">
        <v>48</v>
      </c>
      <c r="B37" s="48">
        <f>21250056.15+2847611.17</f>
        <v>24097667.32</v>
      </c>
      <c r="C37" s="52" t="s">
        <v>49</v>
      </c>
      <c r="D37" s="46">
        <v>24097667.32</v>
      </c>
    </row>
  </sheetData>
  <mergeCells count="4">
    <mergeCell ref="A3:D3"/>
    <mergeCell ref="A4:B4"/>
    <mergeCell ref="A5:B5"/>
    <mergeCell ref="C5:D5"/>
  </mergeCells>
  <phoneticPr fontId="22" type="noConversion"/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112"/>
  <sheetViews>
    <sheetView showZeros="0" workbookViewId="0">
      <pane ySplit="1" topLeftCell="A2" activePane="bottomLeft" state="frozen"/>
      <selection pane="bottomLeft" activeCell="A4" sqref="A4:E4"/>
    </sheetView>
  </sheetViews>
  <sheetFormatPr defaultColWidth="10.75" defaultRowHeight="14.25" customHeight="1" outlineLevelRow="2"/>
  <cols>
    <col min="1" max="1" width="23.625" customWidth="1"/>
    <col min="2" max="2" width="51.25" customWidth="1"/>
    <col min="3" max="7" width="28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G2" s="2" t="s">
        <v>331</v>
      </c>
    </row>
    <row r="3" spans="1:7" ht="41.25" customHeight="1">
      <c r="A3" s="60" t="str">
        <f>"2025"&amp;"年一般公共预算支出预算表（按功能科目分类）"</f>
        <v>2025年一般公共预算支出预算表（按功能科目分类）</v>
      </c>
      <c r="B3" s="60"/>
      <c r="C3" s="60"/>
      <c r="D3" s="60"/>
      <c r="E3" s="60"/>
      <c r="F3" s="60"/>
      <c r="G3" s="60"/>
    </row>
    <row r="4" spans="1:7" ht="18" customHeight="1">
      <c r="A4" s="61" t="str">
        <f>"单位名称："&amp;"富民县东村镇人民政府"</f>
        <v>单位名称：富民县东村镇人民政府</v>
      </c>
      <c r="B4" s="61"/>
      <c r="C4" s="61"/>
      <c r="D4" s="61"/>
      <c r="E4" s="61"/>
      <c r="G4" s="2" t="s">
        <v>332</v>
      </c>
    </row>
    <row r="5" spans="1:7" ht="20.25" customHeight="1">
      <c r="A5" s="62" t="s">
        <v>333</v>
      </c>
      <c r="B5" s="62"/>
      <c r="C5" s="62" t="s">
        <v>53</v>
      </c>
      <c r="D5" s="62" t="s">
        <v>73</v>
      </c>
      <c r="E5" s="62"/>
      <c r="F5" s="62"/>
      <c r="G5" s="62" t="s">
        <v>74</v>
      </c>
    </row>
    <row r="6" spans="1:7" ht="20.25" customHeight="1">
      <c r="A6" s="34" t="s">
        <v>71</v>
      </c>
      <c r="B6" s="34" t="s">
        <v>72</v>
      </c>
      <c r="C6" s="62"/>
      <c r="D6" s="34" t="s">
        <v>55</v>
      </c>
      <c r="E6" s="34" t="s">
        <v>334</v>
      </c>
      <c r="F6" s="34" t="s">
        <v>335</v>
      </c>
      <c r="G6" s="62"/>
    </row>
    <row r="7" spans="1:7" ht="15" customHeight="1">
      <c r="A7" s="34" t="s">
        <v>81</v>
      </c>
      <c r="B7" s="34" t="s">
        <v>82</v>
      </c>
      <c r="C7" s="34" t="s">
        <v>83</v>
      </c>
      <c r="D7" s="34" t="s">
        <v>336</v>
      </c>
      <c r="E7" s="34" t="s">
        <v>84</v>
      </c>
      <c r="F7" s="34" t="s">
        <v>85</v>
      </c>
      <c r="G7" s="34" t="s">
        <v>86</v>
      </c>
    </row>
    <row r="8" spans="1:7" ht="18" customHeight="1">
      <c r="A8" s="45" t="s">
        <v>94</v>
      </c>
      <c r="B8" s="45" t="s">
        <v>95</v>
      </c>
      <c r="C8" s="46">
        <v>9313955.1799999997</v>
      </c>
      <c r="D8" s="46">
        <v>8230243.9400000004</v>
      </c>
      <c r="E8" s="46">
        <v>7243206.5099999998</v>
      </c>
      <c r="F8" s="46">
        <v>987037.43</v>
      </c>
      <c r="G8" s="46">
        <v>1083711.24</v>
      </c>
    </row>
    <row r="9" spans="1:7" ht="18" customHeight="1" outlineLevel="1">
      <c r="A9" s="49" t="s">
        <v>96</v>
      </c>
      <c r="B9" s="49" t="s">
        <v>97</v>
      </c>
      <c r="C9" s="46"/>
      <c r="D9" s="46"/>
      <c r="E9" s="46"/>
      <c r="F9" s="46"/>
      <c r="G9" s="46"/>
    </row>
    <row r="10" spans="1:7" ht="18" customHeight="1" outlineLevel="2">
      <c r="A10" s="50" t="s">
        <v>98</v>
      </c>
      <c r="B10" s="50" t="s">
        <v>99</v>
      </c>
      <c r="C10" s="46"/>
      <c r="D10" s="46"/>
      <c r="E10" s="46"/>
      <c r="F10" s="46"/>
      <c r="G10" s="46"/>
    </row>
    <row r="11" spans="1:7" ht="18" customHeight="1" outlineLevel="1">
      <c r="A11" s="49" t="s">
        <v>100</v>
      </c>
      <c r="B11" s="49" t="s">
        <v>101</v>
      </c>
      <c r="C11" s="46">
        <v>3726295.43</v>
      </c>
      <c r="D11" s="46">
        <v>2696295.43</v>
      </c>
      <c r="E11" s="46">
        <v>2288688</v>
      </c>
      <c r="F11" s="46">
        <v>407607.43</v>
      </c>
      <c r="G11" s="46">
        <v>1030000</v>
      </c>
    </row>
    <row r="12" spans="1:7" ht="18" customHeight="1" outlineLevel="2">
      <c r="A12" s="50" t="s">
        <v>102</v>
      </c>
      <c r="B12" s="50" t="s">
        <v>99</v>
      </c>
      <c r="C12" s="46">
        <v>2956295.43</v>
      </c>
      <c r="D12" s="46">
        <v>2696295.43</v>
      </c>
      <c r="E12" s="46">
        <v>2288688</v>
      </c>
      <c r="F12" s="46">
        <v>407607.43</v>
      </c>
      <c r="G12" s="46">
        <v>260000</v>
      </c>
    </row>
    <row r="13" spans="1:7" ht="18" customHeight="1" outlineLevel="2">
      <c r="A13" s="50" t="s">
        <v>103</v>
      </c>
      <c r="B13" s="50" t="s">
        <v>104</v>
      </c>
      <c r="C13" s="46">
        <v>770000</v>
      </c>
      <c r="D13" s="46"/>
      <c r="E13" s="46"/>
      <c r="F13" s="46"/>
      <c r="G13" s="46">
        <v>770000</v>
      </c>
    </row>
    <row r="14" spans="1:7" ht="18" customHeight="1" outlineLevel="1">
      <c r="A14" s="49" t="s">
        <v>105</v>
      </c>
      <c r="B14" s="49" t="s">
        <v>106</v>
      </c>
      <c r="C14" s="46">
        <v>423823</v>
      </c>
      <c r="D14" s="46">
        <v>423823</v>
      </c>
      <c r="E14" s="46">
        <v>346123</v>
      </c>
      <c r="F14" s="46">
        <v>77700</v>
      </c>
      <c r="G14" s="46"/>
    </row>
    <row r="15" spans="1:7" ht="18" customHeight="1" outlineLevel="2">
      <c r="A15" s="50" t="s">
        <v>107</v>
      </c>
      <c r="B15" s="50" t="s">
        <v>99</v>
      </c>
      <c r="C15" s="46">
        <v>423823</v>
      </c>
      <c r="D15" s="46">
        <v>423823</v>
      </c>
      <c r="E15" s="46">
        <v>346123</v>
      </c>
      <c r="F15" s="46">
        <v>77700</v>
      </c>
      <c r="G15" s="46"/>
    </row>
    <row r="16" spans="1:7" ht="18" customHeight="1" outlineLevel="1">
      <c r="A16" s="49" t="s">
        <v>108</v>
      </c>
      <c r="B16" s="49" t="s">
        <v>109</v>
      </c>
      <c r="C16" s="46"/>
      <c r="D16" s="46"/>
      <c r="E16" s="46"/>
      <c r="F16" s="46"/>
      <c r="G16" s="46"/>
    </row>
    <row r="17" spans="1:7" ht="18" customHeight="1" outlineLevel="2">
      <c r="A17" s="50" t="s">
        <v>110</v>
      </c>
      <c r="B17" s="50" t="s">
        <v>111</v>
      </c>
      <c r="C17" s="46"/>
      <c r="D17" s="46"/>
      <c r="E17" s="46"/>
      <c r="F17" s="46"/>
      <c r="G17" s="46"/>
    </row>
    <row r="18" spans="1:7" ht="18" customHeight="1" outlineLevel="1">
      <c r="A18" s="49" t="s">
        <v>112</v>
      </c>
      <c r="B18" s="49" t="s">
        <v>113</v>
      </c>
      <c r="C18" s="46">
        <v>1541917.51</v>
      </c>
      <c r="D18" s="46">
        <v>1541917.51</v>
      </c>
      <c r="E18" s="46">
        <v>1468187.51</v>
      </c>
      <c r="F18" s="46">
        <v>73730</v>
      </c>
      <c r="G18" s="46"/>
    </row>
    <row r="19" spans="1:7" ht="18" customHeight="1" outlineLevel="2">
      <c r="A19" s="50" t="s">
        <v>114</v>
      </c>
      <c r="B19" s="50" t="s">
        <v>99</v>
      </c>
      <c r="C19" s="46">
        <v>298577</v>
      </c>
      <c r="D19" s="46">
        <v>298577</v>
      </c>
      <c r="E19" s="46">
        <v>272777</v>
      </c>
      <c r="F19" s="46">
        <v>25800</v>
      </c>
      <c r="G19" s="46"/>
    </row>
    <row r="20" spans="1:7" ht="18" customHeight="1" outlineLevel="2">
      <c r="A20" s="50" t="s">
        <v>115</v>
      </c>
      <c r="B20" s="50" t="s">
        <v>116</v>
      </c>
      <c r="C20" s="46">
        <v>1243340.51</v>
      </c>
      <c r="D20" s="46">
        <v>1243340.51</v>
      </c>
      <c r="E20" s="46">
        <v>1195410.51</v>
      </c>
      <c r="F20" s="46">
        <v>47930</v>
      </c>
      <c r="G20" s="46"/>
    </row>
    <row r="21" spans="1:7" ht="18" customHeight="1" outlineLevel="1">
      <c r="A21" s="49" t="s">
        <v>117</v>
      </c>
      <c r="B21" s="49" t="s">
        <v>118</v>
      </c>
      <c r="C21" s="46">
        <v>36911.24</v>
      </c>
      <c r="D21" s="46"/>
      <c r="E21" s="46"/>
      <c r="F21" s="46"/>
      <c r="G21" s="46">
        <v>36911.24</v>
      </c>
    </row>
    <row r="22" spans="1:7" ht="18" customHeight="1" outlineLevel="2">
      <c r="A22" s="50" t="s">
        <v>119</v>
      </c>
      <c r="B22" s="50" t="s">
        <v>120</v>
      </c>
      <c r="C22" s="46">
        <v>36911.24</v>
      </c>
      <c r="D22" s="46"/>
      <c r="E22" s="46"/>
      <c r="F22" s="46"/>
      <c r="G22" s="46">
        <v>36911.24</v>
      </c>
    </row>
    <row r="23" spans="1:7" ht="18" customHeight="1" outlineLevel="1">
      <c r="A23" s="49" t="s">
        <v>121</v>
      </c>
      <c r="B23" s="49" t="s">
        <v>122</v>
      </c>
      <c r="C23" s="46">
        <v>3585008</v>
      </c>
      <c r="D23" s="46">
        <v>3568208</v>
      </c>
      <c r="E23" s="46">
        <v>3140208</v>
      </c>
      <c r="F23" s="46">
        <v>428000</v>
      </c>
      <c r="G23" s="46">
        <v>16800</v>
      </c>
    </row>
    <row r="24" spans="1:7" ht="18" customHeight="1" outlineLevel="2">
      <c r="A24" s="50" t="s">
        <v>123</v>
      </c>
      <c r="B24" s="50" t="s">
        <v>124</v>
      </c>
      <c r="C24" s="46">
        <v>3585008</v>
      </c>
      <c r="D24" s="46">
        <v>3568208</v>
      </c>
      <c r="E24" s="46">
        <v>3140208</v>
      </c>
      <c r="F24" s="46">
        <v>428000</v>
      </c>
      <c r="G24" s="46">
        <v>16800</v>
      </c>
    </row>
    <row r="25" spans="1:7" ht="18" customHeight="1">
      <c r="A25" s="45" t="s">
        <v>125</v>
      </c>
      <c r="B25" s="45" t="s">
        <v>126</v>
      </c>
      <c r="C25" s="46">
        <v>79806.289999999994</v>
      </c>
      <c r="D25" s="46"/>
      <c r="E25" s="46"/>
      <c r="F25" s="46"/>
      <c r="G25" s="46">
        <v>79806.289999999994</v>
      </c>
    </row>
    <row r="26" spans="1:7" ht="18" customHeight="1" outlineLevel="1">
      <c r="A26" s="49" t="s">
        <v>127</v>
      </c>
      <c r="B26" s="49" t="s">
        <v>128</v>
      </c>
      <c r="C26" s="46">
        <v>63806.29</v>
      </c>
      <c r="D26" s="46"/>
      <c r="E26" s="46"/>
      <c r="F26" s="46"/>
      <c r="G26" s="46">
        <v>63806.29</v>
      </c>
    </row>
    <row r="27" spans="1:7" ht="18" customHeight="1" outlineLevel="2">
      <c r="A27" s="50" t="s">
        <v>129</v>
      </c>
      <c r="B27" s="50" t="s">
        <v>130</v>
      </c>
      <c r="C27" s="46">
        <v>52.62</v>
      </c>
      <c r="D27" s="46"/>
      <c r="E27" s="46"/>
      <c r="F27" s="46"/>
      <c r="G27" s="46">
        <v>52.62</v>
      </c>
    </row>
    <row r="28" spans="1:7" ht="18" customHeight="1" outlineLevel="2">
      <c r="A28" s="50" t="s">
        <v>131</v>
      </c>
      <c r="B28" s="50" t="s">
        <v>132</v>
      </c>
      <c r="C28" s="46">
        <v>63753.67</v>
      </c>
      <c r="D28" s="46"/>
      <c r="E28" s="46"/>
      <c r="F28" s="46"/>
      <c r="G28" s="46">
        <v>63753.67</v>
      </c>
    </row>
    <row r="29" spans="1:7" ht="18" customHeight="1" outlineLevel="1">
      <c r="A29" s="49" t="s">
        <v>133</v>
      </c>
      <c r="B29" s="49" t="s">
        <v>134</v>
      </c>
      <c r="C29" s="46">
        <v>16000</v>
      </c>
      <c r="D29" s="46"/>
      <c r="E29" s="46"/>
      <c r="F29" s="46"/>
      <c r="G29" s="46">
        <v>16000</v>
      </c>
    </row>
    <row r="30" spans="1:7" ht="18" customHeight="1" outlineLevel="2">
      <c r="A30" s="50" t="s">
        <v>135</v>
      </c>
      <c r="B30" s="50" t="s">
        <v>136</v>
      </c>
      <c r="C30" s="46">
        <v>16000</v>
      </c>
      <c r="D30" s="46"/>
      <c r="E30" s="46"/>
      <c r="F30" s="46"/>
      <c r="G30" s="46">
        <v>16000</v>
      </c>
    </row>
    <row r="31" spans="1:7" ht="18" customHeight="1">
      <c r="A31" s="45" t="s">
        <v>137</v>
      </c>
      <c r="B31" s="45" t="s">
        <v>138</v>
      </c>
      <c r="C31" s="46">
        <v>1305498.96</v>
      </c>
      <c r="D31" s="46">
        <v>1225300.08</v>
      </c>
      <c r="E31" s="46">
        <v>1225300.08</v>
      </c>
      <c r="F31" s="46"/>
      <c r="G31" s="46">
        <v>80198.880000000005</v>
      </c>
    </row>
    <row r="32" spans="1:7" ht="18" customHeight="1" outlineLevel="1">
      <c r="A32" s="49" t="s">
        <v>139</v>
      </c>
      <c r="B32" s="49" t="s">
        <v>140</v>
      </c>
      <c r="C32" s="46">
        <v>2574.88</v>
      </c>
      <c r="D32" s="46"/>
      <c r="E32" s="46"/>
      <c r="F32" s="46"/>
      <c r="G32" s="46">
        <v>2574.88</v>
      </c>
    </row>
    <row r="33" spans="1:7" ht="18" customHeight="1" outlineLevel="2">
      <c r="A33" s="50" t="s">
        <v>141</v>
      </c>
      <c r="B33" s="50" t="s">
        <v>142</v>
      </c>
      <c r="C33" s="46">
        <v>2574.88</v>
      </c>
      <c r="D33" s="46"/>
      <c r="E33" s="46"/>
      <c r="F33" s="46"/>
      <c r="G33" s="46">
        <v>2574.88</v>
      </c>
    </row>
    <row r="34" spans="1:7" ht="18" customHeight="1" outlineLevel="1">
      <c r="A34" s="49" t="s">
        <v>143</v>
      </c>
      <c r="B34" s="49" t="s">
        <v>144</v>
      </c>
      <c r="C34" s="46">
        <v>31035</v>
      </c>
      <c r="D34" s="46"/>
      <c r="E34" s="46"/>
      <c r="F34" s="46"/>
      <c r="G34" s="46">
        <v>31035</v>
      </c>
    </row>
    <row r="35" spans="1:7" ht="18" customHeight="1" outlineLevel="2">
      <c r="A35" s="50" t="s">
        <v>145</v>
      </c>
      <c r="B35" s="50" t="s">
        <v>146</v>
      </c>
      <c r="C35" s="46">
        <v>31035</v>
      </c>
      <c r="D35" s="46"/>
      <c r="E35" s="46"/>
      <c r="F35" s="46"/>
      <c r="G35" s="46">
        <v>31035</v>
      </c>
    </row>
    <row r="36" spans="1:7" ht="18" customHeight="1" outlineLevel="1">
      <c r="A36" s="49" t="s">
        <v>147</v>
      </c>
      <c r="B36" s="49" t="s">
        <v>148</v>
      </c>
      <c r="C36" s="46">
        <v>1168610.08</v>
      </c>
      <c r="D36" s="46">
        <v>1168610.08</v>
      </c>
      <c r="E36" s="46">
        <v>1168610.08</v>
      </c>
      <c r="F36" s="46"/>
      <c r="G36" s="46"/>
    </row>
    <row r="37" spans="1:7" ht="18" customHeight="1" outlineLevel="2">
      <c r="A37" s="50" t="s">
        <v>149</v>
      </c>
      <c r="B37" s="50" t="s">
        <v>150</v>
      </c>
      <c r="C37" s="46">
        <v>1078610.08</v>
      </c>
      <c r="D37" s="46">
        <v>1078610.08</v>
      </c>
      <c r="E37" s="46">
        <v>1078610.08</v>
      </c>
      <c r="F37" s="46"/>
      <c r="G37" s="46"/>
    </row>
    <row r="38" spans="1:7" ht="18" customHeight="1" outlineLevel="2">
      <c r="A38" s="50" t="s">
        <v>151</v>
      </c>
      <c r="B38" s="50" t="s">
        <v>152</v>
      </c>
      <c r="C38" s="46">
        <v>90000</v>
      </c>
      <c r="D38" s="46">
        <v>90000</v>
      </c>
      <c r="E38" s="46">
        <v>90000</v>
      </c>
      <c r="F38" s="46"/>
      <c r="G38" s="46"/>
    </row>
    <row r="39" spans="1:7" ht="18" customHeight="1" outlineLevel="1">
      <c r="A39" s="49" t="s">
        <v>153</v>
      </c>
      <c r="B39" s="49" t="s">
        <v>154</v>
      </c>
      <c r="C39" s="46">
        <v>464</v>
      </c>
      <c r="D39" s="46"/>
      <c r="E39" s="46"/>
      <c r="F39" s="46"/>
      <c r="G39" s="46">
        <v>464</v>
      </c>
    </row>
    <row r="40" spans="1:7" ht="18" customHeight="1" outlineLevel="2">
      <c r="A40" s="50" t="s">
        <v>155</v>
      </c>
      <c r="B40" s="50" t="s">
        <v>156</v>
      </c>
      <c r="C40" s="46">
        <v>464</v>
      </c>
      <c r="D40" s="46"/>
      <c r="E40" s="46"/>
      <c r="F40" s="46"/>
      <c r="G40" s="46">
        <v>464</v>
      </c>
    </row>
    <row r="41" spans="1:7" ht="18" customHeight="1" outlineLevel="1">
      <c r="A41" s="49" t="s">
        <v>157</v>
      </c>
      <c r="B41" s="49" t="s">
        <v>158</v>
      </c>
      <c r="C41" s="46">
        <v>40000</v>
      </c>
      <c r="D41" s="46"/>
      <c r="E41" s="46"/>
      <c r="F41" s="46"/>
      <c r="G41" s="46">
        <v>40000</v>
      </c>
    </row>
    <row r="42" spans="1:7" ht="18" customHeight="1" outlineLevel="2">
      <c r="A42" s="50" t="s">
        <v>159</v>
      </c>
      <c r="B42" s="50" t="s">
        <v>160</v>
      </c>
      <c r="C42" s="46">
        <v>40000</v>
      </c>
      <c r="D42" s="46"/>
      <c r="E42" s="46"/>
      <c r="F42" s="46"/>
      <c r="G42" s="46">
        <v>40000</v>
      </c>
    </row>
    <row r="43" spans="1:7" ht="18" customHeight="1" outlineLevel="1">
      <c r="A43" s="49" t="s">
        <v>161</v>
      </c>
      <c r="B43" s="49" t="s">
        <v>162</v>
      </c>
      <c r="C43" s="46">
        <v>36690</v>
      </c>
      <c r="D43" s="46">
        <v>36690</v>
      </c>
      <c r="E43" s="46">
        <v>36690</v>
      </c>
      <c r="F43" s="46"/>
      <c r="G43" s="46"/>
    </row>
    <row r="44" spans="1:7" ht="18" customHeight="1" outlineLevel="2">
      <c r="A44" s="50" t="s">
        <v>163</v>
      </c>
      <c r="B44" s="50" t="s">
        <v>164</v>
      </c>
      <c r="C44" s="46">
        <v>36690</v>
      </c>
      <c r="D44" s="46">
        <v>36690</v>
      </c>
      <c r="E44" s="46">
        <v>36690</v>
      </c>
      <c r="F44" s="46"/>
      <c r="G44" s="46"/>
    </row>
    <row r="45" spans="1:7" ht="18" customHeight="1" outlineLevel="1">
      <c r="A45" s="49" t="s">
        <v>165</v>
      </c>
      <c r="B45" s="49" t="s">
        <v>166</v>
      </c>
      <c r="C45" s="46">
        <v>6125</v>
      </c>
      <c r="D45" s="46"/>
      <c r="E45" s="46"/>
      <c r="F45" s="46"/>
      <c r="G45" s="46">
        <v>6125</v>
      </c>
    </row>
    <row r="46" spans="1:7" ht="18" customHeight="1" outlineLevel="2">
      <c r="A46" s="50" t="s">
        <v>167</v>
      </c>
      <c r="B46" s="50" t="s">
        <v>168</v>
      </c>
      <c r="C46" s="46">
        <v>6125</v>
      </c>
      <c r="D46" s="46"/>
      <c r="E46" s="46"/>
      <c r="F46" s="46"/>
      <c r="G46" s="46">
        <v>6125</v>
      </c>
    </row>
    <row r="47" spans="1:7" ht="18" customHeight="1" outlineLevel="1">
      <c r="A47" s="49" t="s">
        <v>169</v>
      </c>
      <c r="B47" s="49" t="s">
        <v>170</v>
      </c>
      <c r="C47" s="46">
        <v>20000</v>
      </c>
      <c r="D47" s="46">
        <v>20000</v>
      </c>
      <c r="E47" s="46">
        <v>20000</v>
      </c>
      <c r="F47" s="46"/>
      <c r="G47" s="46"/>
    </row>
    <row r="48" spans="1:7" ht="18" customHeight="1" outlineLevel="2">
      <c r="A48" s="50" t="s">
        <v>171</v>
      </c>
      <c r="B48" s="50" t="s">
        <v>172</v>
      </c>
      <c r="C48" s="46">
        <v>20000</v>
      </c>
      <c r="D48" s="46">
        <v>20000</v>
      </c>
      <c r="E48" s="46">
        <v>20000</v>
      </c>
      <c r="F48" s="46"/>
      <c r="G48" s="46"/>
    </row>
    <row r="49" spans="1:7" ht="18" customHeight="1">
      <c r="A49" s="45" t="s">
        <v>173</v>
      </c>
      <c r="B49" s="45" t="s">
        <v>174</v>
      </c>
      <c r="C49" s="46">
        <v>1016118.01</v>
      </c>
      <c r="D49" s="46">
        <v>997818.01</v>
      </c>
      <c r="E49" s="46">
        <v>997818.01</v>
      </c>
      <c r="F49" s="46"/>
      <c r="G49" s="46">
        <v>18300</v>
      </c>
    </row>
    <row r="50" spans="1:7" ht="18" customHeight="1" outlineLevel="1">
      <c r="A50" s="49" t="s">
        <v>175</v>
      </c>
      <c r="B50" s="49" t="s">
        <v>176</v>
      </c>
      <c r="C50" s="46">
        <v>13300</v>
      </c>
      <c r="D50" s="46"/>
      <c r="E50" s="46"/>
      <c r="F50" s="46"/>
      <c r="G50" s="46">
        <v>13300</v>
      </c>
    </row>
    <row r="51" spans="1:7" ht="18" customHeight="1" outlineLevel="2">
      <c r="A51" s="50" t="s">
        <v>177</v>
      </c>
      <c r="B51" s="50" t="s">
        <v>178</v>
      </c>
      <c r="C51" s="46">
        <v>5740</v>
      </c>
      <c r="D51" s="46"/>
      <c r="E51" s="46"/>
      <c r="F51" s="46"/>
      <c r="G51" s="46">
        <v>5740</v>
      </c>
    </row>
    <row r="52" spans="1:7" ht="18" customHeight="1" outlineLevel="2">
      <c r="A52" s="50" t="s">
        <v>179</v>
      </c>
      <c r="B52" s="50" t="s">
        <v>180</v>
      </c>
      <c r="C52" s="46">
        <v>7560</v>
      </c>
      <c r="D52" s="46"/>
      <c r="E52" s="46"/>
      <c r="F52" s="46"/>
      <c r="G52" s="46">
        <v>7560</v>
      </c>
    </row>
    <row r="53" spans="1:7" ht="18" customHeight="1" outlineLevel="1">
      <c r="A53" s="49" t="s">
        <v>181</v>
      </c>
      <c r="B53" s="49" t="s">
        <v>182</v>
      </c>
      <c r="C53" s="46">
        <v>997818.01</v>
      </c>
      <c r="D53" s="46">
        <v>997818.01</v>
      </c>
      <c r="E53" s="46">
        <v>997818.01</v>
      </c>
      <c r="F53" s="46"/>
      <c r="G53" s="46"/>
    </row>
    <row r="54" spans="1:7" ht="18" customHeight="1" outlineLevel="2">
      <c r="A54" s="50" t="s">
        <v>183</v>
      </c>
      <c r="B54" s="50" t="s">
        <v>184</v>
      </c>
      <c r="C54" s="46">
        <v>194181.05</v>
      </c>
      <c r="D54" s="46">
        <v>194181.05</v>
      </c>
      <c r="E54" s="46">
        <v>194181.05</v>
      </c>
      <c r="F54" s="46"/>
      <c r="G54" s="46"/>
    </row>
    <row r="55" spans="1:7" ht="18" customHeight="1" outlineLevel="2">
      <c r="A55" s="50" t="s">
        <v>185</v>
      </c>
      <c r="B55" s="50" t="s">
        <v>186</v>
      </c>
      <c r="C55" s="46">
        <v>338382.68</v>
      </c>
      <c r="D55" s="46">
        <v>338382.68</v>
      </c>
      <c r="E55" s="46">
        <v>338382.68</v>
      </c>
      <c r="F55" s="46"/>
      <c r="G55" s="46"/>
    </row>
    <row r="56" spans="1:7" ht="18" customHeight="1" outlineLevel="2">
      <c r="A56" s="50" t="s">
        <v>187</v>
      </c>
      <c r="B56" s="50" t="s">
        <v>188</v>
      </c>
      <c r="C56" s="46">
        <v>405835.65</v>
      </c>
      <c r="D56" s="46">
        <v>405835.65</v>
      </c>
      <c r="E56" s="46">
        <v>405835.65</v>
      </c>
      <c r="F56" s="46"/>
      <c r="G56" s="46"/>
    </row>
    <row r="57" spans="1:7" ht="18" customHeight="1" outlineLevel="2">
      <c r="A57" s="50" t="s">
        <v>189</v>
      </c>
      <c r="B57" s="50" t="s">
        <v>190</v>
      </c>
      <c r="C57" s="46">
        <v>59418.63</v>
      </c>
      <c r="D57" s="46">
        <v>59418.63</v>
      </c>
      <c r="E57" s="46">
        <v>59418.63</v>
      </c>
      <c r="F57" s="46"/>
      <c r="G57" s="46"/>
    </row>
    <row r="58" spans="1:7" ht="18" customHeight="1" outlineLevel="1">
      <c r="A58" s="49" t="s">
        <v>191</v>
      </c>
      <c r="B58" s="49" t="s">
        <v>192</v>
      </c>
      <c r="C58" s="46">
        <v>5000</v>
      </c>
      <c r="D58" s="46"/>
      <c r="E58" s="46"/>
      <c r="F58" s="46"/>
      <c r="G58" s="46">
        <v>5000</v>
      </c>
    </row>
    <row r="59" spans="1:7" ht="18" customHeight="1" outlineLevel="2">
      <c r="A59" s="50" t="s">
        <v>193</v>
      </c>
      <c r="B59" s="50" t="s">
        <v>194</v>
      </c>
      <c r="C59" s="46">
        <v>5000</v>
      </c>
      <c r="D59" s="46"/>
      <c r="E59" s="46"/>
      <c r="F59" s="46"/>
      <c r="G59" s="46">
        <v>5000</v>
      </c>
    </row>
    <row r="60" spans="1:7" ht="18" customHeight="1">
      <c r="A60" s="45" t="s">
        <v>195</v>
      </c>
      <c r="B60" s="45" t="s">
        <v>196</v>
      </c>
      <c r="C60" s="46">
        <v>1660553.34</v>
      </c>
      <c r="D60" s="46">
        <v>825383.34</v>
      </c>
      <c r="E60" s="46">
        <v>805412.54</v>
      </c>
      <c r="F60" s="46">
        <v>19970.8</v>
      </c>
      <c r="G60" s="46">
        <v>835170</v>
      </c>
    </row>
    <row r="61" spans="1:7" ht="18" customHeight="1" outlineLevel="1">
      <c r="A61" s="49" t="s">
        <v>197</v>
      </c>
      <c r="B61" s="49" t="s">
        <v>198</v>
      </c>
      <c r="C61" s="46">
        <v>825553.34</v>
      </c>
      <c r="D61" s="46">
        <v>825383.34</v>
      </c>
      <c r="E61" s="46">
        <v>805412.54</v>
      </c>
      <c r="F61" s="46">
        <v>19970.8</v>
      </c>
      <c r="G61" s="46">
        <v>170</v>
      </c>
    </row>
    <row r="62" spans="1:7" ht="18" customHeight="1" outlineLevel="2">
      <c r="A62" s="50" t="s">
        <v>199</v>
      </c>
      <c r="B62" s="50" t="s">
        <v>200</v>
      </c>
      <c r="C62" s="46">
        <v>825383.34</v>
      </c>
      <c r="D62" s="46">
        <v>825383.34</v>
      </c>
      <c r="E62" s="46">
        <v>805412.54</v>
      </c>
      <c r="F62" s="46">
        <v>19970.8</v>
      </c>
      <c r="G62" s="46"/>
    </row>
    <row r="63" spans="1:7" ht="18" customHeight="1" outlineLevel="2">
      <c r="A63" s="50" t="s">
        <v>201</v>
      </c>
      <c r="B63" s="50" t="s">
        <v>202</v>
      </c>
      <c r="C63" s="46">
        <v>170</v>
      </c>
      <c r="D63" s="46"/>
      <c r="E63" s="46"/>
      <c r="F63" s="46"/>
      <c r="G63" s="46">
        <v>170</v>
      </c>
    </row>
    <row r="64" spans="1:7" ht="18" customHeight="1" outlineLevel="1">
      <c r="A64" s="49" t="s">
        <v>203</v>
      </c>
      <c r="B64" s="49" t="s">
        <v>204</v>
      </c>
      <c r="C64" s="46">
        <v>10000</v>
      </c>
      <c r="D64" s="46"/>
      <c r="E64" s="46"/>
      <c r="F64" s="46"/>
      <c r="G64" s="46">
        <v>10000</v>
      </c>
    </row>
    <row r="65" spans="1:7" ht="18" customHeight="1" outlineLevel="2">
      <c r="A65" s="50" t="s">
        <v>205</v>
      </c>
      <c r="B65" s="50" t="s">
        <v>204</v>
      </c>
      <c r="C65" s="46">
        <v>10000</v>
      </c>
      <c r="D65" s="46"/>
      <c r="E65" s="46"/>
      <c r="F65" s="46"/>
      <c r="G65" s="46">
        <v>10000</v>
      </c>
    </row>
    <row r="66" spans="1:7" ht="18" customHeight="1" outlineLevel="1">
      <c r="A66" s="49" t="s">
        <v>206</v>
      </c>
      <c r="B66" s="49" t="s">
        <v>207</v>
      </c>
      <c r="C66" s="46">
        <v>825000</v>
      </c>
      <c r="D66" s="46"/>
      <c r="E66" s="46"/>
      <c r="F66" s="46"/>
      <c r="G66" s="46">
        <v>825000</v>
      </c>
    </row>
    <row r="67" spans="1:7" ht="18" customHeight="1" outlineLevel="2">
      <c r="A67" s="50" t="s">
        <v>208</v>
      </c>
      <c r="B67" s="50" t="s">
        <v>207</v>
      </c>
      <c r="C67" s="46">
        <v>825000</v>
      </c>
      <c r="D67" s="46"/>
      <c r="E67" s="46"/>
      <c r="F67" s="46"/>
      <c r="G67" s="46">
        <v>825000</v>
      </c>
    </row>
    <row r="68" spans="1:7" ht="18" customHeight="1">
      <c r="A68" s="45" t="s">
        <v>209</v>
      </c>
      <c r="B68" s="45" t="s">
        <v>210</v>
      </c>
      <c r="C68" s="46">
        <v>6834167.4199999999</v>
      </c>
      <c r="D68" s="46">
        <v>3344349.22</v>
      </c>
      <c r="E68" s="46">
        <v>3240501.22</v>
      </c>
      <c r="F68" s="46">
        <v>103848</v>
      </c>
      <c r="G68" s="46">
        <v>3489818.2</v>
      </c>
    </row>
    <row r="69" spans="1:7" ht="18" customHeight="1" outlineLevel="1">
      <c r="A69" s="49" t="s">
        <v>211</v>
      </c>
      <c r="B69" s="49" t="s">
        <v>212</v>
      </c>
      <c r="C69" s="46">
        <v>3739856.42</v>
      </c>
      <c r="D69" s="46">
        <v>3344349.22</v>
      </c>
      <c r="E69" s="46">
        <v>3240501.22</v>
      </c>
      <c r="F69" s="46">
        <v>103848</v>
      </c>
      <c r="G69" s="46">
        <v>395507.20000000001</v>
      </c>
    </row>
    <row r="70" spans="1:7" ht="18" customHeight="1" outlineLevel="2">
      <c r="A70" s="50" t="s">
        <v>213</v>
      </c>
      <c r="B70" s="50" t="s">
        <v>116</v>
      </c>
      <c r="C70" s="46">
        <v>3345849.22</v>
      </c>
      <c r="D70" s="46">
        <v>3344349.22</v>
      </c>
      <c r="E70" s="46">
        <v>3240501.22</v>
      </c>
      <c r="F70" s="46">
        <v>103848</v>
      </c>
      <c r="G70" s="46">
        <v>1500</v>
      </c>
    </row>
    <row r="71" spans="1:7" ht="18" customHeight="1" outlineLevel="2">
      <c r="A71" s="50" t="s">
        <v>214</v>
      </c>
      <c r="B71" s="50" t="s">
        <v>215</v>
      </c>
      <c r="C71" s="46">
        <v>39500</v>
      </c>
      <c r="D71" s="46"/>
      <c r="E71" s="46"/>
      <c r="F71" s="46"/>
      <c r="G71" s="46">
        <v>39500</v>
      </c>
    </row>
    <row r="72" spans="1:7" ht="18" customHeight="1" outlineLevel="2">
      <c r="A72" s="50" t="s">
        <v>216</v>
      </c>
      <c r="B72" s="50" t="s">
        <v>217</v>
      </c>
      <c r="C72" s="46">
        <v>53204</v>
      </c>
      <c r="D72" s="46"/>
      <c r="E72" s="46"/>
      <c r="F72" s="46"/>
      <c r="G72" s="46">
        <v>53204</v>
      </c>
    </row>
    <row r="73" spans="1:7" ht="18" customHeight="1" outlineLevel="2">
      <c r="A73" s="50" t="s">
        <v>218</v>
      </c>
      <c r="B73" s="50" t="s">
        <v>219</v>
      </c>
      <c r="C73" s="46">
        <v>4004.7</v>
      </c>
      <c r="D73" s="46"/>
      <c r="E73" s="46"/>
      <c r="F73" s="46"/>
      <c r="G73" s="46">
        <v>4004.7</v>
      </c>
    </row>
    <row r="74" spans="1:7" ht="18" customHeight="1" outlineLevel="2">
      <c r="A74" s="50" t="s">
        <v>220</v>
      </c>
      <c r="B74" s="50" t="s">
        <v>221</v>
      </c>
      <c r="C74" s="46">
        <v>6922</v>
      </c>
      <c r="D74" s="46"/>
      <c r="E74" s="46"/>
      <c r="F74" s="46"/>
      <c r="G74" s="46">
        <v>6922</v>
      </c>
    </row>
    <row r="75" spans="1:7" ht="18" customHeight="1" outlineLevel="2">
      <c r="A75" s="50" t="s">
        <v>222</v>
      </c>
      <c r="B75" s="50" t="s">
        <v>223</v>
      </c>
      <c r="C75" s="46">
        <v>105228</v>
      </c>
      <c r="D75" s="46"/>
      <c r="E75" s="46"/>
      <c r="F75" s="46"/>
      <c r="G75" s="46">
        <v>105228</v>
      </c>
    </row>
    <row r="76" spans="1:7" ht="18" customHeight="1" outlineLevel="2">
      <c r="A76" s="50" t="s">
        <v>224</v>
      </c>
      <c r="B76" s="50" t="s">
        <v>225</v>
      </c>
      <c r="C76" s="46">
        <v>137316</v>
      </c>
      <c r="D76" s="46"/>
      <c r="E76" s="46"/>
      <c r="F76" s="46"/>
      <c r="G76" s="46">
        <v>137316</v>
      </c>
    </row>
    <row r="77" spans="1:7" ht="18" customHeight="1" outlineLevel="2">
      <c r="A77" s="50" t="s">
        <v>226</v>
      </c>
      <c r="B77" s="50" t="s">
        <v>227</v>
      </c>
      <c r="C77" s="46">
        <v>32.5</v>
      </c>
      <c r="D77" s="46"/>
      <c r="E77" s="46"/>
      <c r="F77" s="46"/>
      <c r="G77" s="46">
        <v>32.5</v>
      </c>
    </row>
    <row r="78" spans="1:7" ht="18" customHeight="1" outlineLevel="2">
      <c r="A78" s="50" t="s">
        <v>228</v>
      </c>
      <c r="B78" s="50" t="s">
        <v>229</v>
      </c>
      <c r="C78" s="46">
        <v>27800</v>
      </c>
      <c r="D78" s="46"/>
      <c r="E78" s="46"/>
      <c r="F78" s="46"/>
      <c r="G78" s="46">
        <v>27800</v>
      </c>
    </row>
    <row r="79" spans="1:7" ht="18" customHeight="1" outlineLevel="2">
      <c r="A79" s="50" t="s">
        <v>230</v>
      </c>
      <c r="B79" s="50" t="s">
        <v>231</v>
      </c>
      <c r="C79" s="46">
        <v>20000</v>
      </c>
      <c r="D79" s="46"/>
      <c r="E79" s="46"/>
      <c r="F79" s="46"/>
      <c r="G79" s="46">
        <v>20000</v>
      </c>
    </row>
    <row r="80" spans="1:7" ht="18" customHeight="1" outlineLevel="1">
      <c r="A80" s="49" t="s">
        <v>232</v>
      </c>
      <c r="B80" s="49" t="s">
        <v>233</v>
      </c>
      <c r="C80" s="46">
        <v>1400</v>
      </c>
      <c r="D80" s="46"/>
      <c r="E80" s="46"/>
      <c r="F80" s="46"/>
      <c r="G80" s="46">
        <v>1400</v>
      </c>
    </row>
    <row r="81" spans="1:7" ht="18" customHeight="1" outlineLevel="2">
      <c r="A81" s="50" t="s">
        <v>234</v>
      </c>
      <c r="B81" s="50" t="s">
        <v>235</v>
      </c>
      <c r="C81" s="46">
        <v>1400</v>
      </c>
      <c r="D81" s="46"/>
      <c r="E81" s="46"/>
      <c r="F81" s="46"/>
      <c r="G81" s="46">
        <v>1400</v>
      </c>
    </row>
    <row r="82" spans="1:7" ht="18" customHeight="1" outlineLevel="1">
      <c r="A82" s="49" t="s">
        <v>236</v>
      </c>
      <c r="B82" s="49" t="s">
        <v>237</v>
      </c>
      <c r="C82" s="46">
        <v>20000</v>
      </c>
      <c r="D82" s="46"/>
      <c r="E82" s="46"/>
      <c r="F82" s="46"/>
      <c r="G82" s="46">
        <v>20000</v>
      </c>
    </row>
    <row r="83" spans="1:7" ht="18" customHeight="1" outlineLevel="2">
      <c r="A83" s="50" t="s">
        <v>238</v>
      </c>
      <c r="B83" s="50" t="s">
        <v>239</v>
      </c>
      <c r="C83" s="46">
        <v>20000</v>
      </c>
      <c r="D83" s="46"/>
      <c r="E83" s="46"/>
      <c r="F83" s="46"/>
      <c r="G83" s="46">
        <v>20000</v>
      </c>
    </row>
    <row r="84" spans="1:7" ht="18" customHeight="1" outlineLevel="1">
      <c r="A84" s="49" t="s">
        <v>240</v>
      </c>
      <c r="B84" s="49" t="s">
        <v>241</v>
      </c>
      <c r="C84" s="46">
        <v>2492911</v>
      </c>
      <c r="D84" s="46"/>
      <c r="E84" s="46"/>
      <c r="F84" s="46"/>
      <c r="G84" s="46">
        <v>2492911</v>
      </c>
    </row>
    <row r="85" spans="1:7" ht="18" customHeight="1" outlineLevel="2">
      <c r="A85" s="50" t="s">
        <v>242</v>
      </c>
      <c r="B85" s="50" t="s">
        <v>243</v>
      </c>
      <c r="C85" s="46">
        <v>1919897</v>
      </c>
      <c r="D85" s="46"/>
      <c r="E85" s="46"/>
      <c r="F85" s="46"/>
      <c r="G85" s="46">
        <v>1919897</v>
      </c>
    </row>
    <row r="86" spans="1:7" ht="18" customHeight="1" outlineLevel="2">
      <c r="A86" s="50" t="s">
        <v>244</v>
      </c>
      <c r="B86" s="50" t="s">
        <v>245</v>
      </c>
      <c r="C86" s="46">
        <v>573014</v>
      </c>
      <c r="D86" s="46"/>
      <c r="E86" s="46"/>
      <c r="F86" s="46"/>
      <c r="G86" s="46">
        <v>573014</v>
      </c>
    </row>
    <row r="87" spans="1:7" ht="18" customHeight="1" outlineLevel="1">
      <c r="A87" s="49" t="s">
        <v>246</v>
      </c>
      <c r="B87" s="49" t="s">
        <v>247</v>
      </c>
      <c r="C87" s="46">
        <v>560000</v>
      </c>
      <c r="D87" s="46"/>
      <c r="E87" s="46"/>
      <c r="F87" s="46"/>
      <c r="G87" s="46">
        <v>560000</v>
      </c>
    </row>
    <row r="88" spans="1:7" ht="18" customHeight="1" outlineLevel="2">
      <c r="A88" s="50" t="s">
        <v>248</v>
      </c>
      <c r="B88" s="50" t="s">
        <v>249</v>
      </c>
      <c r="C88" s="46">
        <v>560000</v>
      </c>
      <c r="D88" s="46"/>
      <c r="E88" s="46"/>
      <c r="F88" s="46"/>
      <c r="G88" s="46">
        <v>560000</v>
      </c>
    </row>
    <row r="89" spans="1:7" ht="18" customHeight="1" outlineLevel="1">
      <c r="A89" s="49" t="s">
        <v>250</v>
      </c>
      <c r="B89" s="49" t="s">
        <v>251</v>
      </c>
      <c r="C89" s="46">
        <v>20000</v>
      </c>
      <c r="D89" s="46"/>
      <c r="E89" s="46"/>
      <c r="F89" s="46"/>
      <c r="G89" s="46">
        <v>20000</v>
      </c>
    </row>
    <row r="90" spans="1:7" ht="18" customHeight="1" outlineLevel="2">
      <c r="A90" s="50" t="s">
        <v>252</v>
      </c>
      <c r="B90" s="50" t="s">
        <v>253</v>
      </c>
      <c r="C90" s="46">
        <v>20000</v>
      </c>
      <c r="D90" s="46"/>
      <c r="E90" s="46"/>
      <c r="F90" s="46"/>
      <c r="G90" s="46">
        <v>20000</v>
      </c>
    </row>
    <row r="91" spans="1:7" ht="18" customHeight="1">
      <c r="A91" s="45" t="s">
        <v>254</v>
      </c>
      <c r="B91" s="45" t="s">
        <v>255</v>
      </c>
      <c r="C91" s="46">
        <v>10000</v>
      </c>
      <c r="D91" s="46"/>
      <c r="E91" s="46"/>
      <c r="F91" s="46"/>
      <c r="G91" s="46">
        <v>10000</v>
      </c>
    </row>
    <row r="92" spans="1:7" ht="18" customHeight="1" outlineLevel="1">
      <c r="A92" s="49" t="s">
        <v>256</v>
      </c>
      <c r="B92" s="49" t="s">
        <v>257</v>
      </c>
      <c r="C92" s="46">
        <v>10000</v>
      </c>
      <c r="D92" s="46"/>
      <c r="E92" s="46"/>
      <c r="F92" s="46"/>
      <c r="G92" s="46">
        <v>10000</v>
      </c>
    </row>
    <row r="93" spans="1:7" ht="18" customHeight="1" outlineLevel="2">
      <c r="A93" s="50" t="s">
        <v>258</v>
      </c>
      <c r="B93" s="50" t="s">
        <v>259</v>
      </c>
      <c r="C93" s="46">
        <v>10000</v>
      </c>
      <c r="D93" s="46"/>
      <c r="E93" s="46"/>
      <c r="F93" s="46"/>
      <c r="G93" s="46">
        <v>10000</v>
      </c>
    </row>
    <row r="94" spans="1:7" ht="18" customHeight="1">
      <c r="A94" s="45" t="s">
        <v>260</v>
      </c>
      <c r="B94" s="45" t="s">
        <v>261</v>
      </c>
      <c r="C94" s="46">
        <v>80000</v>
      </c>
      <c r="D94" s="46"/>
      <c r="E94" s="46"/>
      <c r="F94" s="46"/>
      <c r="G94" s="46">
        <v>80000</v>
      </c>
    </row>
    <row r="95" spans="1:7" ht="18" customHeight="1" outlineLevel="1">
      <c r="A95" s="49" t="s">
        <v>262</v>
      </c>
      <c r="B95" s="49" t="s">
        <v>263</v>
      </c>
      <c r="C95" s="46">
        <v>80000</v>
      </c>
      <c r="D95" s="46"/>
      <c r="E95" s="46"/>
      <c r="F95" s="46"/>
      <c r="G95" s="46">
        <v>80000</v>
      </c>
    </row>
    <row r="96" spans="1:7" ht="18" customHeight="1" outlineLevel="2">
      <c r="A96" s="50" t="s">
        <v>264</v>
      </c>
      <c r="B96" s="50" t="s">
        <v>265</v>
      </c>
      <c r="C96" s="46">
        <v>80000</v>
      </c>
      <c r="D96" s="46"/>
      <c r="E96" s="46"/>
      <c r="F96" s="46"/>
      <c r="G96" s="46">
        <v>80000</v>
      </c>
    </row>
    <row r="97" spans="1:7" ht="18" customHeight="1" outlineLevel="2">
      <c r="A97" s="50" t="s">
        <v>266</v>
      </c>
      <c r="B97" s="50" t="s">
        <v>267</v>
      </c>
      <c r="C97" s="46"/>
      <c r="D97" s="46"/>
      <c r="E97" s="46"/>
      <c r="F97" s="46"/>
      <c r="G97" s="46"/>
    </row>
    <row r="98" spans="1:7" ht="18" customHeight="1">
      <c r="A98" s="45" t="s">
        <v>268</v>
      </c>
      <c r="B98" s="45" t="s">
        <v>269</v>
      </c>
      <c r="C98" s="46">
        <v>937485.12</v>
      </c>
      <c r="D98" s="46">
        <v>937485.12</v>
      </c>
      <c r="E98" s="46">
        <v>937485.12</v>
      </c>
      <c r="F98" s="46"/>
      <c r="G98" s="46"/>
    </row>
    <row r="99" spans="1:7" ht="18" customHeight="1" outlineLevel="1">
      <c r="A99" s="49" t="s">
        <v>270</v>
      </c>
      <c r="B99" s="49" t="s">
        <v>271</v>
      </c>
      <c r="C99" s="46">
        <v>937485.12</v>
      </c>
      <c r="D99" s="46">
        <v>937485.12</v>
      </c>
      <c r="E99" s="46">
        <v>937485.12</v>
      </c>
      <c r="F99" s="46"/>
      <c r="G99" s="46"/>
    </row>
    <row r="100" spans="1:7" ht="18" customHeight="1" outlineLevel="2">
      <c r="A100" s="50" t="s">
        <v>272</v>
      </c>
      <c r="B100" s="50" t="s">
        <v>273</v>
      </c>
      <c r="C100" s="46">
        <v>937485.12</v>
      </c>
      <c r="D100" s="46">
        <v>937485.12</v>
      </c>
      <c r="E100" s="46">
        <v>937485.12</v>
      </c>
      <c r="F100" s="46"/>
      <c r="G100" s="46"/>
    </row>
    <row r="101" spans="1:7" ht="18" customHeight="1">
      <c r="A101" s="45" t="s">
        <v>274</v>
      </c>
      <c r="B101" s="45" t="s">
        <v>275</v>
      </c>
      <c r="C101" s="46"/>
      <c r="D101" s="46"/>
      <c r="E101" s="46"/>
      <c r="F101" s="46"/>
      <c r="G101" s="46"/>
    </row>
    <row r="102" spans="1:7" ht="18" customHeight="1" outlineLevel="1">
      <c r="A102" s="49" t="s">
        <v>276</v>
      </c>
      <c r="B102" s="49" t="s">
        <v>277</v>
      </c>
      <c r="C102" s="46"/>
      <c r="D102" s="46"/>
      <c r="E102" s="46"/>
      <c r="F102" s="46"/>
      <c r="G102" s="46"/>
    </row>
    <row r="103" spans="1:7" ht="18" customHeight="1" outlineLevel="2">
      <c r="A103" s="50" t="s">
        <v>278</v>
      </c>
      <c r="B103" s="50" t="s">
        <v>279</v>
      </c>
      <c r="C103" s="46"/>
      <c r="D103" s="46"/>
      <c r="E103" s="46"/>
      <c r="F103" s="46"/>
      <c r="G103" s="46"/>
    </row>
    <row r="104" spans="1:7" ht="18" customHeight="1">
      <c r="A104" s="45" t="s">
        <v>280</v>
      </c>
      <c r="B104" s="45" t="s">
        <v>281</v>
      </c>
      <c r="C104" s="46">
        <v>130000</v>
      </c>
      <c r="D104" s="46"/>
      <c r="E104" s="46"/>
      <c r="F104" s="46"/>
      <c r="G104" s="46">
        <v>130000</v>
      </c>
    </row>
    <row r="105" spans="1:7" ht="18" customHeight="1" outlineLevel="1">
      <c r="A105" s="49" t="s">
        <v>282</v>
      </c>
      <c r="B105" s="49" t="s">
        <v>283</v>
      </c>
      <c r="C105" s="46">
        <v>130000</v>
      </c>
      <c r="D105" s="46"/>
      <c r="E105" s="46"/>
      <c r="F105" s="46"/>
      <c r="G105" s="46">
        <v>130000</v>
      </c>
    </row>
    <row r="106" spans="1:7" ht="18" customHeight="1" outlineLevel="2">
      <c r="A106" s="50" t="s">
        <v>284</v>
      </c>
      <c r="B106" s="50" t="s">
        <v>285</v>
      </c>
      <c r="C106" s="46">
        <v>130000</v>
      </c>
      <c r="D106" s="46"/>
      <c r="E106" s="46"/>
      <c r="F106" s="46"/>
      <c r="G106" s="46">
        <v>130000</v>
      </c>
    </row>
    <row r="107" spans="1:7" ht="18" customHeight="1">
      <c r="A107" s="45" t="s">
        <v>286</v>
      </c>
      <c r="B107" s="45" t="s">
        <v>80</v>
      </c>
      <c r="C107" s="46"/>
      <c r="D107" s="46"/>
      <c r="E107" s="46"/>
      <c r="F107" s="46"/>
      <c r="G107" s="46"/>
    </row>
    <row r="108" spans="1:7" ht="18" customHeight="1" outlineLevel="1">
      <c r="A108" s="49" t="s">
        <v>287</v>
      </c>
      <c r="B108" s="49" t="s">
        <v>288</v>
      </c>
      <c r="C108" s="46"/>
      <c r="D108" s="46"/>
      <c r="E108" s="46"/>
      <c r="F108" s="46"/>
      <c r="G108" s="46"/>
    </row>
    <row r="109" spans="1:7" ht="18" customHeight="1" outlineLevel="2">
      <c r="A109" s="50" t="s">
        <v>289</v>
      </c>
      <c r="B109" s="50" t="s">
        <v>290</v>
      </c>
      <c r="C109" s="46"/>
      <c r="D109" s="46"/>
      <c r="E109" s="46"/>
      <c r="F109" s="46"/>
      <c r="G109" s="46"/>
    </row>
    <row r="110" spans="1:7" ht="18" customHeight="1" outlineLevel="2">
      <c r="A110" s="50" t="s">
        <v>291</v>
      </c>
      <c r="B110" s="50" t="s">
        <v>292</v>
      </c>
      <c r="C110" s="46"/>
      <c r="D110" s="46"/>
      <c r="E110" s="46"/>
      <c r="F110" s="46"/>
      <c r="G110" s="46"/>
    </row>
    <row r="111" spans="1:7" ht="18" customHeight="1" outlineLevel="2">
      <c r="A111" s="50" t="s">
        <v>293</v>
      </c>
      <c r="B111" s="50" t="s">
        <v>294</v>
      </c>
      <c r="C111" s="46"/>
      <c r="D111" s="46"/>
      <c r="E111" s="46"/>
      <c r="F111" s="46"/>
      <c r="G111" s="46"/>
    </row>
    <row r="112" spans="1:7" ht="18" customHeight="1">
      <c r="A112" s="62" t="s">
        <v>337</v>
      </c>
      <c r="B112" s="62" t="s">
        <v>337</v>
      </c>
      <c r="C112" s="46">
        <v>21367584.32</v>
      </c>
      <c r="D112" s="46">
        <v>15560579.710000001</v>
      </c>
      <c r="E112" s="46">
        <v>14449723.48</v>
      </c>
      <c r="F112" s="46">
        <v>1110856.23</v>
      </c>
      <c r="G112" s="46">
        <v>5807004.6100000003</v>
      </c>
    </row>
  </sheetData>
  <mergeCells count="7">
    <mergeCell ref="A3:G3"/>
    <mergeCell ref="A4:E4"/>
    <mergeCell ref="A5:B5"/>
    <mergeCell ref="D5:F5"/>
    <mergeCell ref="A112:B112"/>
    <mergeCell ref="C5:C6"/>
    <mergeCell ref="G5:G6"/>
  </mergeCells>
  <phoneticPr fontId="22" type="noConversion"/>
  <printOptions horizontalCentered="1"/>
  <pageMargins left="0.26" right="0.26" top="0.39" bottom="0.39" header="0.33" footer="0.33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8"/>
  <sheetViews>
    <sheetView showZeros="0" workbookViewId="0">
      <pane ySplit="1" topLeftCell="A2" activePane="bottomLeft" state="frozen"/>
      <selection pane="bottomLeft" activeCell="A4" sqref="A4:B4"/>
    </sheetView>
  </sheetViews>
  <sheetFormatPr defaultColWidth="12.125" defaultRowHeight="14.25" customHeight="1"/>
  <cols>
    <col min="1" max="6" width="32.8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F2" s="2" t="s">
        <v>338</v>
      </c>
    </row>
    <row r="3" spans="1:6" ht="41.25" customHeight="1">
      <c r="A3" s="60" t="str">
        <f>"2025"&amp;"年一般公共预算“三公”经费支出预算表"</f>
        <v>2025年一般公共预算“三公”经费支出预算表</v>
      </c>
      <c r="B3" s="60"/>
      <c r="C3" s="60"/>
      <c r="D3" s="60"/>
      <c r="E3" s="60"/>
      <c r="F3" s="60"/>
    </row>
    <row r="4" spans="1:6" ht="21.95" customHeight="1">
      <c r="A4" s="66" t="str">
        <f>"单位名称："&amp;"富民县东村镇人民政府"</f>
        <v>单位名称：富民县东村镇人民政府</v>
      </c>
      <c r="B4" s="66"/>
      <c r="C4" s="63" t="s">
        <v>1</v>
      </c>
      <c r="D4" s="63"/>
      <c r="E4" s="63"/>
      <c r="F4" s="63"/>
    </row>
    <row r="5" spans="1:6" ht="27" customHeight="1">
      <c r="A5" s="62" t="s">
        <v>339</v>
      </c>
      <c r="B5" s="62" t="s">
        <v>340</v>
      </c>
      <c r="C5" s="62" t="s">
        <v>341</v>
      </c>
      <c r="D5" s="62"/>
      <c r="E5" s="62"/>
      <c r="F5" s="62" t="s">
        <v>342</v>
      </c>
    </row>
    <row r="6" spans="1:6" ht="28.5" customHeight="1">
      <c r="A6" s="62"/>
      <c r="B6" s="62"/>
      <c r="C6" s="34" t="s">
        <v>55</v>
      </c>
      <c r="D6" s="34" t="s">
        <v>343</v>
      </c>
      <c r="E6" s="34" t="s">
        <v>344</v>
      </c>
      <c r="F6" s="62"/>
    </row>
    <row r="7" spans="1:6" ht="17.25" customHeight="1">
      <c r="A7" s="34" t="s">
        <v>81</v>
      </c>
      <c r="B7" s="34" t="s">
        <v>82</v>
      </c>
      <c r="C7" s="34" t="s">
        <v>83</v>
      </c>
      <c r="D7" s="34" t="s">
        <v>336</v>
      </c>
      <c r="E7" s="34" t="s">
        <v>84</v>
      </c>
      <c r="F7" s="34" t="s">
        <v>85</v>
      </c>
    </row>
    <row r="8" spans="1:6" ht="17.25" customHeight="1">
      <c r="A8" s="48">
        <v>121500</v>
      </c>
      <c r="B8" s="48"/>
      <c r="C8" s="48">
        <v>70000</v>
      </c>
      <c r="D8" s="48"/>
      <c r="E8" s="48">
        <v>70000</v>
      </c>
      <c r="F8" s="48">
        <v>51500</v>
      </c>
    </row>
  </sheetData>
  <mergeCells count="7">
    <mergeCell ref="A3:F3"/>
    <mergeCell ref="A4:B4"/>
    <mergeCell ref="C4:F4"/>
    <mergeCell ref="C5:E5"/>
    <mergeCell ref="A5:A6"/>
    <mergeCell ref="B5:B6"/>
    <mergeCell ref="F5:F6"/>
  </mergeCells>
  <phoneticPr fontId="22" type="noConversion"/>
  <pageMargins left="0.47" right="0.47" top="0.5" bottom="0.5" header="0.19" footer="0.1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Y116"/>
  <sheetViews>
    <sheetView showZeros="0" workbookViewId="0">
      <pane ySplit="1" topLeftCell="A104" activePane="bottomLeft" state="frozen"/>
      <selection pane="bottomLeft" activeCell="A4" sqref="A4:H4"/>
    </sheetView>
  </sheetViews>
  <sheetFormatPr defaultColWidth="10.75" defaultRowHeight="14.25" customHeight="1"/>
  <cols>
    <col min="1" max="2" width="38.25" customWidth="1"/>
    <col min="3" max="3" width="24.125" customWidth="1"/>
    <col min="4" max="4" width="36.625" customWidth="1"/>
    <col min="5" max="5" width="11.875" customWidth="1"/>
    <col min="6" max="6" width="20.625" customWidth="1"/>
    <col min="7" max="7" width="12" customWidth="1"/>
    <col min="8" max="8" width="26.875" customWidth="1"/>
    <col min="9" max="25" width="21.875" customWidth="1"/>
  </cols>
  <sheetData>
    <row r="1" spans="1:2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>
      <c r="Y2" s="2" t="s">
        <v>345</v>
      </c>
    </row>
    <row r="3" spans="1:25" ht="45.75" customHeight="1">
      <c r="A3" s="60" t="str">
        <f>"2025"&amp;"年部门基本支出预算表"</f>
        <v>2025年部门基本支出预算表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18.75" customHeight="1">
      <c r="A4" s="61" t="str">
        <f>"单位名称："&amp;"富民县东村镇人民政府"</f>
        <v>单位名称：富民县东村镇人民政府</v>
      </c>
      <c r="B4" s="61"/>
      <c r="C4" s="61"/>
      <c r="D4" s="61"/>
      <c r="E4" s="61"/>
      <c r="F4" s="61"/>
      <c r="G4" s="61"/>
      <c r="H4" s="61"/>
      <c r="Y4" s="2" t="s">
        <v>1</v>
      </c>
    </row>
    <row r="5" spans="1:25" ht="18" customHeight="1">
      <c r="A5" s="62" t="s">
        <v>346</v>
      </c>
      <c r="B5" s="62" t="s">
        <v>347</v>
      </c>
      <c r="C5" s="62" t="s">
        <v>348</v>
      </c>
      <c r="D5" s="62" t="s">
        <v>349</v>
      </c>
      <c r="E5" s="67" t="s">
        <v>350</v>
      </c>
      <c r="F5" s="62" t="s">
        <v>351</v>
      </c>
      <c r="G5" s="67" t="s">
        <v>352</v>
      </c>
      <c r="H5" s="62" t="s">
        <v>353</v>
      </c>
      <c r="I5" s="62" t="s">
        <v>354</v>
      </c>
      <c r="J5" s="62" t="s">
        <v>354</v>
      </c>
      <c r="K5" s="62"/>
      <c r="L5" s="62"/>
      <c r="M5" s="62"/>
      <c r="N5" s="62"/>
      <c r="O5" s="62"/>
      <c r="P5" s="62"/>
      <c r="Q5" s="62"/>
      <c r="R5" s="62"/>
      <c r="S5" s="62" t="s">
        <v>59</v>
      </c>
      <c r="T5" s="62" t="s">
        <v>60</v>
      </c>
      <c r="U5" s="62"/>
      <c r="V5" s="62"/>
      <c r="W5" s="62"/>
      <c r="X5" s="62"/>
      <c r="Y5" s="62"/>
    </row>
    <row r="6" spans="1:25" ht="18" customHeight="1">
      <c r="A6" s="62"/>
      <c r="B6" s="62"/>
      <c r="C6" s="62"/>
      <c r="D6" s="62"/>
      <c r="E6" s="67"/>
      <c r="F6" s="62"/>
      <c r="G6" s="67"/>
      <c r="H6" s="62"/>
      <c r="I6" s="62" t="s">
        <v>355</v>
      </c>
      <c r="J6" s="62" t="s">
        <v>56</v>
      </c>
      <c r="K6" s="62"/>
      <c r="L6" s="62"/>
      <c r="M6" s="62"/>
      <c r="N6" s="62"/>
      <c r="O6" s="62"/>
      <c r="P6" s="62" t="s">
        <v>356</v>
      </c>
      <c r="Q6" s="62"/>
      <c r="R6" s="62"/>
      <c r="S6" s="62" t="s">
        <v>59</v>
      </c>
      <c r="T6" s="62" t="s">
        <v>60</v>
      </c>
      <c r="U6" s="62" t="s">
        <v>61</v>
      </c>
      <c r="V6" s="62" t="s">
        <v>60</v>
      </c>
      <c r="W6" s="62" t="s">
        <v>63</v>
      </c>
      <c r="X6" s="62" t="s">
        <v>64</v>
      </c>
      <c r="Y6" s="62" t="s">
        <v>65</v>
      </c>
    </row>
    <row r="7" spans="1:25" ht="19.5" customHeight="1">
      <c r="A7" s="62"/>
      <c r="B7" s="62"/>
      <c r="C7" s="62"/>
      <c r="D7" s="62"/>
      <c r="E7" s="67"/>
      <c r="F7" s="62"/>
      <c r="G7" s="67"/>
      <c r="H7" s="62"/>
      <c r="I7" s="62"/>
      <c r="J7" s="62" t="s">
        <v>357</v>
      </c>
      <c r="K7" s="62" t="s">
        <v>358</v>
      </c>
      <c r="L7" s="62" t="s">
        <v>359</v>
      </c>
      <c r="M7" s="62" t="s">
        <v>360</v>
      </c>
      <c r="N7" s="62" t="s">
        <v>361</v>
      </c>
      <c r="O7" s="62" t="s">
        <v>362</v>
      </c>
      <c r="P7" s="62" t="s">
        <v>56</v>
      </c>
      <c r="Q7" s="62" t="s">
        <v>57</v>
      </c>
      <c r="R7" s="62" t="s">
        <v>58</v>
      </c>
      <c r="S7" s="62"/>
      <c r="T7" s="62" t="s">
        <v>55</v>
      </c>
      <c r="U7" s="62" t="s">
        <v>61</v>
      </c>
      <c r="V7" s="62" t="s">
        <v>62</v>
      </c>
      <c r="W7" s="62" t="s">
        <v>63</v>
      </c>
      <c r="X7" s="62" t="s">
        <v>64</v>
      </c>
      <c r="Y7" s="62" t="s">
        <v>65</v>
      </c>
    </row>
    <row r="8" spans="1:25" ht="37.5" customHeight="1">
      <c r="A8" s="62"/>
      <c r="B8" s="62"/>
      <c r="C8" s="62"/>
      <c r="D8" s="62"/>
      <c r="E8" s="67"/>
      <c r="F8" s="62"/>
      <c r="G8" s="67"/>
      <c r="H8" s="62"/>
      <c r="I8" s="62"/>
      <c r="J8" s="34" t="s">
        <v>55</v>
      </c>
      <c r="K8" s="34" t="s">
        <v>363</v>
      </c>
      <c r="L8" s="62" t="s">
        <v>358</v>
      </c>
      <c r="M8" s="62" t="s">
        <v>360</v>
      </c>
      <c r="N8" s="62" t="s">
        <v>361</v>
      </c>
      <c r="O8" s="62" t="s">
        <v>362</v>
      </c>
      <c r="P8" s="62" t="s">
        <v>360</v>
      </c>
      <c r="Q8" s="62" t="s">
        <v>361</v>
      </c>
      <c r="R8" s="62" t="s">
        <v>362</v>
      </c>
      <c r="S8" s="62" t="s">
        <v>59</v>
      </c>
      <c r="T8" s="62" t="s">
        <v>55</v>
      </c>
      <c r="U8" s="62" t="s">
        <v>61</v>
      </c>
      <c r="V8" s="62" t="s">
        <v>364</v>
      </c>
      <c r="W8" s="62" t="s">
        <v>63</v>
      </c>
      <c r="X8" s="62" t="s">
        <v>64</v>
      </c>
      <c r="Y8" s="62" t="s">
        <v>65</v>
      </c>
    </row>
    <row r="9" spans="1:25" ht="22.7" customHeight="1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</row>
    <row r="10" spans="1:25" ht="23.45" customHeight="1">
      <c r="A10" s="47" t="s">
        <v>67</v>
      </c>
      <c r="B10" s="47" t="s">
        <v>69</v>
      </c>
      <c r="C10" s="47" t="s">
        <v>365</v>
      </c>
      <c r="D10" s="47" t="s">
        <v>366</v>
      </c>
      <c r="E10" s="47" t="s">
        <v>102</v>
      </c>
      <c r="F10" s="47" t="s">
        <v>99</v>
      </c>
      <c r="G10" s="47" t="s">
        <v>367</v>
      </c>
      <c r="H10" s="47" t="s">
        <v>368</v>
      </c>
      <c r="I10" s="46">
        <v>641856</v>
      </c>
      <c r="J10" s="46">
        <v>641856</v>
      </c>
      <c r="K10" s="46"/>
      <c r="L10" s="46"/>
      <c r="M10" s="46"/>
      <c r="N10" s="46">
        <v>641856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23.45" customHeight="1">
      <c r="A11" s="47" t="s">
        <v>67</v>
      </c>
      <c r="B11" s="47" t="s">
        <v>69</v>
      </c>
      <c r="C11" s="47" t="s">
        <v>365</v>
      </c>
      <c r="D11" s="47" t="s">
        <v>366</v>
      </c>
      <c r="E11" s="47" t="s">
        <v>107</v>
      </c>
      <c r="F11" s="47" t="s">
        <v>99</v>
      </c>
      <c r="G11" s="47" t="s">
        <v>367</v>
      </c>
      <c r="H11" s="47" t="s">
        <v>368</v>
      </c>
      <c r="I11" s="46">
        <v>94548</v>
      </c>
      <c r="J11" s="46">
        <v>94548</v>
      </c>
      <c r="K11" s="8"/>
      <c r="L11" s="8"/>
      <c r="M11" s="8"/>
      <c r="N11" s="46">
        <v>94548</v>
      </c>
      <c r="O11" s="8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23.45" customHeight="1">
      <c r="A12" s="47" t="s">
        <v>67</v>
      </c>
      <c r="B12" s="47" t="s">
        <v>69</v>
      </c>
      <c r="C12" s="47" t="s">
        <v>365</v>
      </c>
      <c r="D12" s="47" t="s">
        <v>366</v>
      </c>
      <c r="E12" s="47" t="s">
        <v>114</v>
      </c>
      <c r="F12" s="47" t="s">
        <v>99</v>
      </c>
      <c r="G12" s="47" t="s">
        <v>367</v>
      </c>
      <c r="H12" s="47" t="s">
        <v>368</v>
      </c>
      <c r="I12" s="46">
        <v>83148</v>
      </c>
      <c r="J12" s="46">
        <v>83148</v>
      </c>
      <c r="K12" s="8"/>
      <c r="L12" s="8"/>
      <c r="M12" s="8"/>
      <c r="N12" s="46">
        <v>83148</v>
      </c>
      <c r="O12" s="8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23.45" customHeight="1">
      <c r="A13" s="47" t="s">
        <v>67</v>
      </c>
      <c r="B13" s="47" t="s">
        <v>69</v>
      </c>
      <c r="C13" s="47" t="s">
        <v>365</v>
      </c>
      <c r="D13" s="47" t="s">
        <v>366</v>
      </c>
      <c r="E13" s="47" t="s">
        <v>102</v>
      </c>
      <c r="F13" s="47" t="s">
        <v>99</v>
      </c>
      <c r="G13" s="47" t="s">
        <v>369</v>
      </c>
      <c r="H13" s="47" t="s">
        <v>370</v>
      </c>
      <c r="I13" s="46">
        <v>53488</v>
      </c>
      <c r="J13" s="46">
        <v>53488</v>
      </c>
      <c r="K13" s="8"/>
      <c r="L13" s="8"/>
      <c r="M13" s="8"/>
      <c r="N13" s="46">
        <v>53488</v>
      </c>
      <c r="O13" s="8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23.45" customHeight="1">
      <c r="A14" s="47" t="s">
        <v>67</v>
      </c>
      <c r="B14" s="47" t="s">
        <v>69</v>
      </c>
      <c r="C14" s="47" t="s">
        <v>365</v>
      </c>
      <c r="D14" s="47" t="s">
        <v>366</v>
      </c>
      <c r="E14" s="47" t="s">
        <v>107</v>
      </c>
      <c r="F14" s="47" t="s">
        <v>99</v>
      </c>
      <c r="G14" s="47" t="s">
        <v>369</v>
      </c>
      <c r="H14" s="47" t="s">
        <v>370</v>
      </c>
      <c r="I14" s="46">
        <v>7879</v>
      </c>
      <c r="J14" s="46">
        <v>7879</v>
      </c>
      <c r="K14" s="8"/>
      <c r="L14" s="8"/>
      <c r="M14" s="8"/>
      <c r="N14" s="46">
        <v>7879</v>
      </c>
      <c r="O14" s="8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23.45" customHeight="1">
      <c r="A15" s="47" t="s">
        <v>67</v>
      </c>
      <c r="B15" s="47" t="s">
        <v>69</v>
      </c>
      <c r="C15" s="47" t="s">
        <v>365</v>
      </c>
      <c r="D15" s="47" t="s">
        <v>366</v>
      </c>
      <c r="E15" s="47" t="s">
        <v>114</v>
      </c>
      <c r="F15" s="47" t="s">
        <v>99</v>
      </c>
      <c r="G15" s="47" t="s">
        <v>369</v>
      </c>
      <c r="H15" s="47" t="s">
        <v>370</v>
      </c>
      <c r="I15" s="46">
        <v>6929</v>
      </c>
      <c r="J15" s="46">
        <v>6929</v>
      </c>
      <c r="K15" s="8"/>
      <c r="L15" s="8"/>
      <c r="M15" s="8"/>
      <c r="N15" s="46">
        <v>6929</v>
      </c>
      <c r="O15" s="8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23.45" customHeight="1">
      <c r="A16" s="47" t="s">
        <v>67</v>
      </c>
      <c r="B16" s="47" t="s">
        <v>69</v>
      </c>
      <c r="C16" s="47" t="s">
        <v>371</v>
      </c>
      <c r="D16" s="47" t="s">
        <v>372</v>
      </c>
      <c r="E16" s="47" t="s">
        <v>115</v>
      </c>
      <c r="F16" s="47" t="s">
        <v>116</v>
      </c>
      <c r="G16" s="47" t="s">
        <v>367</v>
      </c>
      <c r="H16" s="47" t="s">
        <v>368</v>
      </c>
      <c r="I16" s="46">
        <v>401352</v>
      </c>
      <c r="J16" s="46">
        <v>401352</v>
      </c>
      <c r="K16" s="8"/>
      <c r="L16" s="8"/>
      <c r="M16" s="8"/>
      <c r="N16" s="46">
        <v>401352</v>
      </c>
      <c r="O16" s="8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23.45" customHeight="1">
      <c r="A17" s="47" t="s">
        <v>67</v>
      </c>
      <c r="B17" s="47" t="s">
        <v>69</v>
      </c>
      <c r="C17" s="47" t="s">
        <v>371</v>
      </c>
      <c r="D17" s="47" t="s">
        <v>372</v>
      </c>
      <c r="E17" s="47" t="s">
        <v>199</v>
      </c>
      <c r="F17" s="47" t="s">
        <v>200</v>
      </c>
      <c r="G17" s="47" t="s">
        <v>367</v>
      </c>
      <c r="H17" s="47" t="s">
        <v>368</v>
      </c>
      <c r="I17" s="46">
        <v>218964</v>
      </c>
      <c r="J17" s="46">
        <v>218964</v>
      </c>
      <c r="K17" s="8"/>
      <c r="L17" s="8"/>
      <c r="M17" s="8"/>
      <c r="N17" s="46">
        <v>218964</v>
      </c>
      <c r="O17" s="8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23.45" customHeight="1">
      <c r="A18" s="47" t="s">
        <v>67</v>
      </c>
      <c r="B18" s="47" t="s">
        <v>69</v>
      </c>
      <c r="C18" s="47" t="s">
        <v>371</v>
      </c>
      <c r="D18" s="47" t="s">
        <v>372</v>
      </c>
      <c r="E18" s="47" t="s">
        <v>213</v>
      </c>
      <c r="F18" s="47" t="s">
        <v>116</v>
      </c>
      <c r="G18" s="47" t="s">
        <v>367</v>
      </c>
      <c r="H18" s="47" t="s">
        <v>368</v>
      </c>
      <c r="I18" s="46">
        <v>1293264</v>
      </c>
      <c r="J18" s="46">
        <v>1293264</v>
      </c>
      <c r="K18" s="8"/>
      <c r="L18" s="8"/>
      <c r="M18" s="8"/>
      <c r="N18" s="46">
        <v>1293264</v>
      </c>
      <c r="O18" s="8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23.45" customHeight="1">
      <c r="A19" s="47" t="s">
        <v>67</v>
      </c>
      <c r="B19" s="47" t="s">
        <v>69</v>
      </c>
      <c r="C19" s="47" t="s">
        <v>371</v>
      </c>
      <c r="D19" s="47" t="s">
        <v>372</v>
      </c>
      <c r="E19" s="47" t="s">
        <v>115</v>
      </c>
      <c r="F19" s="47" t="s">
        <v>116</v>
      </c>
      <c r="G19" s="47" t="s">
        <v>369</v>
      </c>
      <c r="H19" s="47" t="s">
        <v>370</v>
      </c>
      <c r="I19" s="46">
        <v>33446</v>
      </c>
      <c r="J19" s="46">
        <v>33446</v>
      </c>
      <c r="K19" s="8"/>
      <c r="L19" s="8"/>
      <c r="M19" s="8"/>
      <c r="N19" s="46">
        <v>33446</v>
      </c>
      <c r="O19" s="8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23.45" customHeight="1">
      <c r="A20" s="47" t="s">
        <v>67</v>
      </c>
      <c r="B20" s="47" t="s">
        <v>69</v>
      </c>
      <c r="C20" s="47" t="s">
        <v>371</v>
      </c>
      <c r="D20" s="47" t="s">
        <v>372</v>
      </c>
      <c r="E20" s="47" t="s">
        <v>199</v>
      </c>
      <c r="F20" s="47" t="s">
        <v>200</v>
      </c>
      <c r="G20" s="47" t="s">
        <v>369</v>
      </c>
      <c r="H20" s="47" t="s">
        <v>370</v>
      </c>
      <c r="I20" s="46">
        <v>18247</v>
      </c>
      <c r="J20" s="46">
        <v>18247</v>
      </c>
      <c r="K20" s="8"/>
      <c r="L20" s="8"/>
      <c r="M20" s="8"/>
      <c r="N20" s="46">
        <v>18247</v>
      </c>
      <c r="O20" s="8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23.45" customHeight="1">
      <c r="A21" s="47" t="s">
        <v>67</v>
      </c>
      <c r="B21" s="47" t="s">
        <v>69</v>
      </c>
      <c r="C21" s="47" t="s">
        <v>371</v>
      </c>
      <c r="D21" s="47" t="s">
        <v>372</v>
      </c>
      <c r="E21" s="47" t="s">
        <v>213</v>
      </c>
      <c r="F21" s="47" t="s">
        <v>116</v>
      </c>
      <c r="G21" s="47" t="s">
        <v>369</v>
      </c>
      <c r="H21" s="47" t="s">
        <v>370</v>
      </c>
      <c r="I21" s="46">
        <v>107772</v>
      </c>
      <c r="J21" s="46">
        <v>107772</v>
      </c>
      <c r="K21" s="8"/>
      <c r="L21" s="8"/>
      <c r="M21" s="8"/>
      <c r="N21" s="46">
        <v>107772</v>
      </c>
      <c r="O21" s="8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23.45" customHeight="1">
      <c r="A22" s="47" t="s">
        <v>67</v>
      </c>
      <c r="B22" s="47" t="s">
        <v>69</v>
      </c>
      <c r="C22" s="47" t="s">
        <v>373</v>
      </c>
      <c r="D22" s="47" t="s">
        <v>273</v>
      </c>
      <c r="E22" s="47" t="s">
        <v>272</v>
      </c>
      <c r="F22" s="47" t="s">
        <v>273</v>
      </c>
      <c r="G22" s="47" t="s">
        <v>374</v>
      </c>
      <c r="H22" s="47" t="s">
        <v>273</v>
      </c>
      <c r="I22" s="46">
        <v>937485.12</v>
      </c>
      <c r="J22" s="46">
        <v>937485.12</v>
      </c>
      <c r="K22" s="8"/>
      <c r="L22" s="8"/>
      <c r="M22" s="8"/>
      <c r="N22" s="46">
        <v>937485.12</v>
      </c>
      <c r="O22" s="8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23.45" customHeight="1">
      <c r="A23" s="47" t="s">
        <v>67</v>
      </c>
      <c r="B23" s="47" t="s">
        <v>69</v>
      </c>
      <c r="C23" s="47" t="s">
        <v>375</v>
      </c>
      <c r="D23" s="47" t="s">
        <v>342</v>
      </c>
      <c r="E23" s="47" t="s">
        <v>102</v>
      </c>
      <c r="F23" s="47" t="s">
        <v>99</v>
      </c>
      <c r="G23" s="47" t="s">
        <v>376</v>
      </c>
      <c r="H23" s="47" t="s">
        <v>342</v>
      </c>
      <c r="I23" s="46">
        <v>50000</v>
      </c>
      <c r="J23" s="46">
        <v>50000</v>
      </c>
      <c r="K23" s="8"/>
      <c r="L23" s="8"/>
      <c r="M23" s="8"/>
      <c r="N23" s="46">
        <v>50000</v>
      </c>
      <c r="O23" s="8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23.45" customHeight="1">
      <c r="A24" s="47" t="s">
        <v>67</v>
      </c>
      <c r="B24" s="47" t="s">
        <v>69</v>
      </c>
      <c r="C24" s="47" t="s">
        <v>377</v>
      </c>
      <c r="D24" s="47" t="s">
        <v>378</v>
      </c>
      <c r="E24" s="47" t="s">
        <v>102</v>
      </c>
      <c r="F24" s="47" t="s">
        <v>99</v>
      </c>
      <c r="G24" s="47" t="s">
        <v>379</v>
      </c>
      <c r="H24" s="47" t="s">
        <v>380</v>
      </c>
      <c r="I24" s="46">
        <v>8000</v>
      </c>
      <c r="J24" s="46">
        <v>8000</v>
      </c>
      <c r="K24" s="8"/>
      <c r="L24" s="8"/>
      <c r="M24" s="8"/>
      <c r="N24" s="46">
        <v>8000</v>
      </c>
      <c r="O24" s="8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ht="23.45" customHeight="1">
      <c r="A25" s="47" t="s">
        <v>67</v>
      </c>
      <c r="B25" s="47" t="s">
        <v>69</v>
      </c>
      <c r="C25" s="47" t="s">
        <v>377</v>
      </c>
      <c r="D25" s="47" t="s">
        <v>378</v>
      </c>
      <c r="E25" s="47" t="s">
        <v>102</v>
      </c>
      <c r="F25" s="47" t="s">
        <v>99</v>
      </c>
      <c r="G25" s="47" t="s">
        <v>381</v>
      </c>
      <c r="H25" s="47" t="s">
        <v>382</v>
      </c>
      <c r="I25" s="46">
        <v>17000</v>
      </c>
      <c r="J25" s="46">
        <v>17000</v>
      </c>
      <c r="K25" s="8"/>
      <c r="L25" s="8"/>
      <c r="M25" s="8"/>
      <c r="N25" s="46">
        <v>17000</v>
      </c>
      <c r="O25" s="8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23.45" customHeight="1">
      <c r="A26" s="47" t="s">
        <v>67</v>
      </c>
      <c r="B26" s="47" t="s">
        <v>69</v>
      </c>
      <c r="C26" s="47" t="s">
        <v>377</v>
      </c>
      <c r="D26" s="47" t="s">
        <v>378</v>
      </c>
      <c r="E26" s="47" t="s">
        <v>213</v>
      </c>
      <c r="F26" s="47" t="s">
        <v>116</v>
      </c>
      <c r="G26" s="47" t="s">
        <v>383</v>
      </c>
      <c r="H26" s="47" t="s">
        <v>384</v>
      </c>
      <c r="I26" s="46">
        <v>62000</v>
      </c>
      <c r="J26" s="46">
        <v>62000</v>
      </c>
      <c r="K26" s="8"/>
      <c r="L26" s="8"/>
      <c r="M26" s="8"/>
      <c r="N26" s="46">
        <v>62000</v>
      </c>
      <c r="O26" s="8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23.45" customHeight="1">
      <c r="A27" s="47" t="s">
        <v>67</v>
      </c>
      <c r="B27" s="47" t="s">
        <v>69</v>
      </c>
      <c r="C27" s="47" t="s">
        <v>377</v>
      </c>
      <c r="D27" s="47" t="s">
        <v>378</v>
      </c>
      <c r="E27" s="47" t="s">
        <v>102</v>
      </c>
      <c r="F27" s="47" t="s">
        <v>99</v>
      </c>
      <c r="G27" s="47" t="s">
        <v>385</v>
      </c>
      <c r="H27" s="47" t="s">
        <v>386</v>
      </c>
      <c r="I27" s="46">
        <v>2000</v>
      </c>
      <c r="J27" s="46">
        <v>2000</v>
      </c>
      <c r="K27" s="8"/>
      <c r="L27" s="8"/>
      <c r="M27" s="8"/>
      <c r="N27" s="46">
        <v>2000</v>
      </c>
      <c r="O27" s="8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23.45" customHeight="1">
      <c r="A28" s="47" t="s">
        <v>67</v>
      </c>
      <c r="B28" s="47" t="s">
        <v>69</v>
      </c>
      <c r="C28" s="47" t="s">
        <v>377</v>
      </c>
      <c r="D28" s="47" t="s">
        <v>378</v>
      </c>
      <c r="E28" s="47" t="s">
        <v>102</v>
      </c>
      <c r="F28" s="47" t="s">
        <v>99</v>
      </c>
      <c r="G28" s="47" t="s">
        <v>385</v>
      </c>
      <c r="H28" s="47" t="s">
        <v>386</v>
      </c>
      <c r="I28" s="46">
        <v>30000</v>
      </c>
      <c r="J28" s="46">
        <v>30000</v>
      </c>
      <c r="K28" s="8"/>
      <c r="L28" s="8"/>
      <c r="M28" s="8"/>
      <c r="N28" s="46">
        <v>30000</v>
      </c>
      <c r="O28" s="8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ht="23.45" customHeight="1">
      <c r="A29" s="47" t="s">
        <v>67</v>
      </c>
      <c r="B29" s="47" t="s">
        <v>69</v>
      </c>
      <c r="C29" s="47" t="s">
        <v>377</v>
      </c>
      <c r="D29" s="47" t="s">
        <v>378</v>
      </c>
      <c r="E29" s="47" t="s">
        <v>199</v>
      </c>
      <c r="F29" s="47" t="s">
        <v>200</v>
      </c>
      <c r="G29" s="47" t="s">
        <v>387</v>
      </c>
      <c r="H29" s="47" t="s">
        <v>388</v>
      </c>
      <c r="I29" s="46">
        <v>13000</v>
      </c>
      <c r="J29" s="46">
        <v>13000</v>
      </c>
      <c r="K29" s="8"/>
      <c r="L29" s="8"/>
      <c r="M29" s="8"/>
      <c r="N29" s="46">
        <v>13000</v>
      </c>
      <c r="O29" s="8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ht="23.45" customHeight="1">
      <c r="A30" s="47" t="s">
        <v>67</v>
      </c>
      <c r="B30" s="47" t="s">
        <v>69</v>
      </c>
      <c r="C30" s="47" t="s">
        <v>377</v>
      </c>
      <c r="D30" s="47" t="s">
        <v>378</v>
      </c>
      <c r="E30" s="47" t="s">
        <v>213</v>
      </c>
      <c r="F30" s="47" t="s">
        <v>116</v>
      </c>
      <c r="G30" s="47" t="s">
        <v>389</v>
      </c>
      <c r="H30" s="47" t="s">
        <v>390</v>
      </c>
      <c r="I30" s="46">
        <v>5600</v>
      </c>
      <c r="J30" s="46">
        <v>5600</v>
      </c>
      <c r="K30" s="8"/>
      <c r="L30" s="8"/>
      <c r="M30" s="8"/>
      <c r="N30" s="46">
        <v>5600</v>
      </c>
      <c r="O30" s="8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ht="23.45" customHeight="1">
      <c r="A31" s="47" t="s">
        <v>67</v>
      </c>
      <c r="B31" s="47" t="s">
        <v>69</v>
      </c>
      <c r="C31" s="47" t="s">
        <v>377</v>
      </c>
      <c r="D31" s="47" t="s">
        <v>378</v>
      </c>
      <c r="E31" s="47" t="s">
        <v>115</v>
      </c>
      <c r="F31" s="47" t="s">
        <v>116</v>
      </c>
      <c r="G31" s="47" t="s">
        <v>391</v>
      </c>
      <c r="H31" s="47" t="s">
        <v>392</v>
      </c>
      <c r="I31" s="46">
        <v>31200</v>
      </c>
      <c r="J31" s="46">
        <v>31200</v>
      </c>
      <c r="K31" s="8"/>
      <c r="L31" s="8"/>
      <c r="M31" s="8"/>
      <c r="N31" s="46">
        <v>31200</v>
      </c>
      <c r="O31" s="8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23.45" customHeight="1">
      <c r="A32" s="47" t="s">
        <v>67</v>
      </c>
      <c r="B32" s="47" t="s">
        <v>69</v>
      </c>
      <c r="C32" s="47" t="s">
        <v>377</v>
      </c>
      <c r="D32" s="47" t="s">
        <v>378</v>
      </c>
      <c r="E32" s="47" t="s">
        <v>114</v>
      </c>
      <c r="F32" s="47" t="s">
        <v>99</v>
      </c>
      <c r="G32" s="47" t="s">
        <v>393</v>
      </c>
      <c r="H32" s="47" t="s">
        <v>394</v>
      </c>
      <c r="I32" s="46">
        <v>6000</v>
      </c>
      <c r="J32" s="46">
        <v>6000</v>
      </c>
      <c r="K32" s="8"/>
      <c r="L32" s="8"/>
      <c r="M32" s="8"/>
      <c r="N32" s="46">
        <v>6000</v>
      </c>
      <c r="O32" s="8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23.45" customHeight="1">
      <c r="A33" s="47" t="s">
        <v>67</v>
      </c>
      <c r="B33" s="47" t="s">
        <v>69</v>
      </c>
      <c r="C33" s="47" t="s">
        <v>395</v>
      </c>
      <c r="D33" s="47" t="s">
        <v>396</v>
      </c>
      <c r="E33" s="47" t="s">
        <v>213</v>
      </c>
      <c r="F33" s="47" t="s">
        <v>116</v>
      </c>
      <c r="G33" s="47" t="s">
        <v>213</v>
      </c>
      <c r="H33" s="47" t="s">
        <v>116</v>
      </c>
      <c r="I33" s="46"/>
      <c r="J33" s="46"/>
      <c r="K33" s="8"/>
      <c r="L33" s="8"/>
      <c r="M33" s="8"/>
      <c r="N33" s="46"/>
      <c r="O33" s="8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23.45" customHeight="1">
      <c r="A34" s="47" t="s">
        <v>67</v>
      </c>
      <c r="B34" s="47" t="s">
        <v>69</v>
      </c>
      <c r="C34" s="47" t="s">
        <v>397</v>
      </c>
      <c r="D34" s="47" t="s">
        <v>398</v>
      </c>
      <c r="E34" s="47" t="s">
        <v>201</v>
      </c>
      <c r="F34" s="47" t="s">
        <v>202</v>
      </c>
      <c r="G34" s="47" t="s">
        <v>201</v>
      </c>
      <c r="H34" s="47" t="s">
        <v>202</v>
      </c>
      <c r="I34" s="46"/>
      <c r="J34" s="46"/>
      <c r="K34" s="8"/>
      <c r="L34" s="8"/>
      <c r="M34" s="8"/>
      <c r="N34" s="46"/>
      <c r="O34" s="8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23.45" customHeight="1">
      <c r="A35" s="47" t="s">
        <v>67</v>
      </c>
      <c r="B35" s="47" t="s">
        <v>69</v>
      </c>
      <c r="C35" s="47" t="s">
        <v>399</v>
      </c>
      <c r="D35" s="47" t="s">
        <v>400</v>
      </c>
      <c r="E35" s="47" t="s">
        <v>213</v>
      </c>
      <c r="F35" s="47" t="s">
        <v>116</v>
      </c>
      <c r="G35" s="47" t="s">
        <v>213</v>
      </c>
      <c r="H35" s="47" t="s">
        <v>116</v>
      </c>
      <c r="I35" s="46"/>
      <c r="J35" s="46"/>
      <c r="K35" s="8"/>
      <c r="L35" s="8"/>
      <c r="M35" s="8"/>
      <c r="N35" s="46"/>
      <c r="O35" s="8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23.45" customHeight="1">
      <c r="A36" s="47" t="s">
        <v>67</v>
      </c>
      <c r="B36" s="47" t="s">
        <v>69</v>
      </c>
      <c r="C36" s="47" t="s">
        <v>401</v>
      </c>
      <c r="D36" s="47" t="s">
        <v>402</v>
      </c>
      <c r="E36" s="47" t="s">
        <v>102</v>
      </c>
      <c r="F36" s="47" t="s">
        <v>99</v>
      </c>
      <c r="G36" s="47" t="s">
        <v>369</v>
      </c>
      <c r="H36" s="47" t="s">
        <v>370</v>
      </c>
      <c r="I36" s="46">
        <v>277440</v>
      </c>
      <c r="J36" s="46">
        <v>277440</v>
      </c>
      <c r="K36" s="8"/>
      <c r="L36" s="8"/>
      <c r="M36" s="8"/>
      <c r="N36" s="46">
        <v>277440</v>
      </c>
      <c r="O36" s="8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23.45" customHeight="1">
      <c r="A37" s="47" t="s">
        <v>67</v>
      </c>
      <c r="B37" s="47" t="s">
        <v>69</v>
      </c>
      <c r="C37" s="47" t="s">
        <v>401</v>
      </c>
      <c r="D37" s="47" t="s">
        <v>402</v>
      </c>
      <c r="E37" s="47" t="s">
        <v>107</v>
      </c>
      <c r="F37" s="47" t="s">
        <v>99</v>
      </c>
      <c r="G37" s="47" t="s">
        <v>369</v>
      </c>
      <c r="H37" s="47" t="s">
        <v>370</v>
      </c>
      <c r="I37" s="46">
        <v>45600</v>
      </c>
      <c r="J37" s="46">
        <v>45600</v>
      </c>
      <c r="K37" s="8"/>
      <c r="L37" s="8"/>
      <c r="M37" s="8"/>
      <c r="N37" s="46">
        <v>45600</v>
      </c>
      <c r="O37" s="8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23.45" customHeight="1">
      <c r="A38" s="47" t="s">
        <v>67</v>
      </c>
      <c r="B38" s="47" t="s">
        <v>69</v>
      </c>
      <c r="C38" s="47" t="s">
        <v>401</v>
      </c>
      <c r="D38" s="47" t="s">
        <v>402</v>
      </c>
      <c r="E38" s="47" t="s">
        <v>114</v>
      </c>
      <c r="F38" s="47" t="s">
        <v>99</v>
      </c>
      <c r="G38" s="47" t="s">
        <v>369</v>
      </c>
      <c r="H38" s="47" t="s">
        <v>370</v>
      </c>
      <c r="I38" s="46">
        <v>34200</v>
      </c>
      <c r="J38" s="46">
        <v>34200</v>
      </c>
      <c r="K38" s="8"/>
      <c r="L38" s="8"/>
      <c r="M38" s="8"/>
      <c r="N38" s="46">
        <v>34200</v>
      </c>
      <c r="O38" s="8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23.45" customHeight="1">
      <c r="A39" s="47" t="s">
        <v>67</v>
      </c>
      <c r="B39" s="47" t="s">
        <v>69</v>
      </c>
      <c r="C39" s="47" t="s">
        <v>403</v>
      </c>
      <c r="D39" s="47" t="s">
        <v>404</v>
      </c>
      <c r="E39" s="47" t="s">
        <v>115</v>
      </c>
      <c r="F39" s="47" t="s">
        <v>116</v>
      </c>
      <c r="G39" s="47" t="s">
        <v>405</v>
      </c>
      <c r="H39" s="47" t="s">
        <v>406</v>
      </c>
      <c r="I39" s="46">
        <v>103920</v>
      </c>
      <c r="J39" s="46">
        <v>103920</v>
      </c>
      <c r="K39" s="8"/>
      <c r="L39" s="8"/>
      <c r="M39" s="8"/>
      <c r="N39" s="46">
        <v>103920</v>
      </c>
      <c r="O39" s="8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23.45" customHeight="1">
      <c r="A40" s="47" t="s">
        <v>67</v>
      </c>
      <c r="B40" s="47" t="s">
        <v>69</v>
      </c>
      <c r="C40" s="47" t="s">
        <v>403</v>
      </c>
      <c r="D40" s="47" t="s">
        <v>404</v>
      </c>
      <c r="E40" s="47" t="s">
        <v>115</v>
      </c>
      <c r="F40" s="47" t="s">
        <v>116</v>
      </c>
      <c r="G40" s="47" t="s">
        <v>405</v>
      </c>
      <c r="H40" s="47" t="s">
        <v>406</v>
      </c>
      <c r="I40" s="46">
        <v>231444</v>
      </c>
      <c r="J40" s="46">
        <v>231444</v>
      </c>
      <c r="K40" s="8"/>
      <c r="L40" s="8"/>
      <c r="M40" s="8"/>
      <c r="N40" s="46">
        <v>231444</v>
      </c>
      <c r="O40" s="8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23.45" customHeight="1">
      <c r="A41" s="47" t="s">
        <v>67</v>
      </c>
      <c r="B41" s="47" t="s">
        <v>69</v>
      </c>
      <c r="C41" s="47" t="s">
        <v>403</v>
      </c>
      <c r="D41" s="47" t="s">
        <v>404</v>
      </c>
      <c r="E41" s="47" t="s">
        <v>115</v>
      </c>
      <c r="F41" s="47" t="s">
        <v>116</v>
      </c>
      <c r="G41" s="47" t="s">
        <v>405</v>
      </c>
      <c r="H41" s="47" t="s">
        <v>406</v>
      </c>
      <c r="I41" s="46">
        <v>211680</v>
      </c>
      <c r="J41" s="46">
        <v>211680</v>
      </c>
      <c r="K41" s="8"/>
      <c r="L41" s="8"/>
      <c r="M41" s="8"/>
      <c r="N41" s="46">
        <v>211680</v>
      </c>
      <c r="O41" s="8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ht="23.45" customHeight="1">
      <c r="A42" s="47" t="s">
        <v>67</v>
      </c>
      <c r="B42" s="47" t="s">
        <v>69</v>
      </c>
      <c r="C42" s="47" t="s">
        <v>403</v>
      </c>
      <c r="D42" s="47" t="s">
        <v>404</v>
      </c>
      <c r="E42" s="47" t="s">
        <v>199</v>
      </c>
      <c r="F42" s="47" t="s">
        <v>200</v>
      </c>
      <c r="G42" s="47" t="s">
        <v>405</v>
      </c>
      <c r="H42" s="47" t="s">
        <v>406</v>
      </c>
      <c r="I42" s="46">
        <v>44820</v>
      </c>
      <c r="J42" s="46">
        <v>44820</v>
      </c>
      <c r="K42" s="8"/>
      <c r="L42" s="8"/>
      <c r="M42" s="8"/>
      <c r="N42" s="46">
        <v>44820</v>
      </c>
      <c r="O42" s="8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23.45" customHeight="1">
      <c r="A43" s="47" t="s">
        <v>67</v>
      </c>
      <c r="B43" s="47" t="s">
        <v>69</v>
      </c>
      <c r="C43" s="47" t="s">
        <v>403</v>
      </c>
      <c r="D43" s="47" t="s">
        <v>404</v>
      </c>
      <c r="E43" s="47" t="s">
        <v>199</v>
      </c>
      <c r="F43" s="47" t="s">
        <v>200</v>
      </c>
      <c r="G43" s="47" t="s">
        <v>405</v>
      </c>
      <c r="H43" s="47" t="s">
        <v>406</v>
      </c>
      <c r="I43" s="46">
        <v>102240</v>
      </c>
      <c r="J43" s="46">
        <v>102240</v>
      </c>
      <c r="K43" s="8"/>
      <c r="L43" s="8"/>
      <c r="M43" s="8"/>
      <c r="N43" s="46">
        <v>102240</v>
      </c>
      <c r="O43" s="8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23.45" customHeight="1">
      <c r="A44" s="47" t="s">
        <v>67</v>
      </c>
      <c r="B44" s="47" t="s">
        <v>69</v>
      </c>
      <c r="C44" s="47" t="s">
        <v>403</v>
      </c>
      <c r="D44" s="47" t="s">
        <v>404</v>
      </c>
      <c r="E44" s="47" t="s">
        <v>199</v>
      </c>
      <c r="F44" s="47" t="s">
        <v>200</v>
      </c>
      <c r="G44" s="47" t="s">
        <v>405</v>
      </c>
      <c r="H44" s="47" t="s">
        <v>406</v>
      </c>
      <c r="I44" s="46">
        <v>90060</v>
      </c>
      <c r="J44" s="46">
        <v>90060</v>
      </c>
      <c r="K44" s="8"/>
      <c r="L44" s="8"/>
      <c r="M44" s="8"/>
      <c r="N44" s="46">
        <v>90060</v>
      </c>
      <c r="O44" s="8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23.45" customHeight="1">
      <c r="A45" s="47" t="s">
        <v>67</v>
      </c>
      <c r="B45" s="47" t="s">
        <v>69</v>
      </c>
      <c r="C45" s="47" t="s">
        <v>403</v>
      </c>
      <c r="D45" s="47" t="s">
        <v>404</v>
      </c>
      <c r="E45" s="47" t="s">
        <v>213</v>
      </c>
      <c r="F45" s="47" t="s">
        <v>116</v>
      </c>
      <c r="G45" s="47" t="s">
        <v>405</v>
      </c>
      <c r="H45" s="47" t="s">
        <v>406</v>
      </c>
      <c r="I45" s="46">
        <v>540156</v>
      </c>
      <c r="J45" s="46">
        <v>540156</v>
      </c>
      <c r="K45" s="8"/>
      <c r="L45" s="8"/>
      <c r="M45" s="8"/>
      <c r="N45" s="46">
        <v>540156</v>
      </c>
      <c r="O45" s="8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23.45" customHeight="1">
      <c r="A46" s="47" t="s">
        <v>67</v>
      </c>
      <c r="B46" s="47" t="s">
        <v>69</v>
      </c>
      <c r="C46" s="47" t="s">
        <v>403</v>
      </c>
      <c r="D46" s="47" t="s">
        <v>404</v>
      </c>
      <c r="E46" s="47" t="s">
        <v>213</v>
      </c>
      <c r="F46" s="47" t="s">
        <v>116</v>
      </c>
      <c r="G46" s="47" t="s">
        <v>405</v>
      </c>
      <c r="H46" s="47" t="s">
        <v>406</v>
      </c>
      <c r="I46" s="46">
        <v>251040</v>
      </c>
      <c r="J46" s="46">
        <v>251040</v>
      </c>
      <c r="K46" s="8"/>
      <c r="L46" s="8"/>
      <c r="M46" s="8"/>
      <c r="N46" s="46">
        <v>251040</v>
      </c>
      <c r="O46" s="8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23.45" customHeight="1">
      <c r="A47" s="47" t="s">
        <v>67</v>
      </c>
      <c r="B47" s="47" t="s">
        <v>69</v>
      </c>
      <c r="C47" s="47" t="s">
        <v>403</v>
      </c>
      <c r="D47" s="47" t="s">
        <v>404</v>
      </c>
      <c r="E47" s="47" t="s">
        <v>213</v>
      </c>
      <c r="F47" s="47" t="s">
        <v>116</v>
      </c>
      <c r="G47" s="47" t="s">
        <v>405</v>
      </c>
      <c r="H47" s="47" t="s">
        <v>406</v>
      </c>
      <c r="I47" s="46">
        <v>492960</v>
      </c>
      <c r="J47" s="46">
        <v>492960</v>
      </c>
      <c r="K47" s="8"/>
      <c r="L47" s="8"/>
      <c r="M47" s="8"/>
      <c r="N47" s="46">
        <v>492960</v>
      </c>
      <c r="O47" s="8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ht="23.45" customHeight="1">
      <c r="A48" s="47" t="s">
        <v>67</v>
      </c>
      <c r="B48" s="47" t="s">
        <v>69</v>
      </c>
      <c r="C48" s="47" t="s">
        <v>407</v>
      </c>
      <c r="D48" s="47" t="s">
        <v>408</v>
      </c>
      <c r="E48" s="47" t="s">
        <v>115</v>
      </c>
      <c r="F48" s="47" t="s">
        <v>116</v>
      </c>
      <c r="G48" s="47" t="s">
        <v>409</v>
      </c>
      <c r="H48" s="47" t="s">
        <v>410</v>
      </c>
      <c r="I48" s="46">
        <v>33660</v>
      </c>
      <c r="J48" s="46">
        <v>33660</v>
      </c>
      <c r="K48" s="8"/>
      <c r="L48" s="8"/>
      <c r="M48" s="8"/>
      <c r="N48" s="46">
        <v>33660</v>
      </c>
      <c r="O48" s="8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ht="23.45" customHeight="1">
      <c r="A49" s="47" t="s">
        <v>67</v>
      </c>
      <c r="B49" s="47" t="s">
        <v>69</v>
      </c>
      <c r="C49" s="47" t="s">
        <v>407</v>
      </c>
      <c r="D49" s="47" t="s">
        <v>408</v>
      </c>
      <c r="E49" s="47" t="s">
        <v>115</v>
      </c>
      <c r="F49" s="47" t="s">
        <v>116</v>
      </c>
      <c r="G49" s="47" t="s">
        <v>409</v>
      </c>
      <c r="H49" s="47" t="s">
        <v>410</v>
      </c>
      <c r="I49" s="46">
        <v>72000</v>
      </c>
      <c r="J49" s="46">
        <v>72000</v>
      </c>
      <c r="K49" s="8"/>
      <c r="L49" s="8"/>
      <c r="M49" s="8"/>
      <c r="N49" s="46">
        <v>72000</v>
      </c>
      <c r="O49" s="8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ht="23.45" customHeight="1">
      <c r="A50" s="47" t="s">
        <v>67</v>
      </c>
      <c r="B50" s="47" t="s">
        <v>69</v>
      </c>
      <c r="C50" s="47" t="s">
        <v>407</v>
      </c>
      <c r="D50" s="47" t="s">
        <v>408</v>
      </c>
      <c r="E50" s="47" t="s">
        <v>199</v>
      </c>
      <c r="F50" s="47" t="s">
        <v>200</v>
      </c>
      <c r="G50" s="47" t="s">
        <v>409</v>
      </c>
      <c r="H50" s="47" t="s">
        <v>410</v>
      </c>
      <c r="I50" s="46">
        <v>30000</v>
      </c>
      <c r="J50" s="46">
        <v>30000</v>
      </c>
      <c r="K50" s="8"/>
      <c r="L50" s="8"/>
      <c r="M50" s="8"/>
      <c r="N50" s="46">
        <v>30000</v>
      </c>
      <c r="O50" s="8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23.45" customHeight="1">
      <c r="A51" s="47" t="s">
        <v>67</v>
      </c>
      <c r="B51" s="47" t="s">
        <v>69</v>
      </c>
      <c r="C51" s="47" t="s">
        <v>407</v>
      </c>
      <c r="D51" s="47" t="s">
        <v>408</v>
      </c>
      <c r="E51" s="47" t="s">
        <v>199</v>
      </c>
      <c r="F51" s="47" t="s">
        <v>200</v>
      </c>
      <c r="G51" s="47" t="s">
        <v>409</v>
      </c>
      <c r="H51" s="47" t="s">
        <v>410</v>
      </c>
      <c r="I51" s="46">
        <v>14460</v>
      </c>
      <c r="J51" s="46">
        <v>14460</v>
      </c>
      <c r="K51" s="8"/>
      <c r="L51" s="8"/>
      <c r="M51" s="8"/>
      <c r="N51" s="46">
        <v>14460</v>
      </c>
      <c r="O51" s="8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23.45" customHeight="1">
      <c r="A52" s="47" t="s">
        <v>67</v>
      </c>
      <c r="B52" s="47" t="s">
        <v>69</v>
      </c>
      <c r="C52" s="47" t="s">
        <v>407</v>
      </c>
      <c r="D52" s="47" t="s">
        <v>408</v>
      </c>
      <c r="E52" s="47" t="s">
        <v>213</v>
      </c>
      <c r="F52" s="47" t="s">
        <v>116</v>
      </c>
      <c r="G52" s="47" t="s">
        <v>409</v>
      </c>
      <c r="H52" s="47" t="s">
        <v>410</v>
      </c>
      <c r="I52" s="46">
        <v>156000</v>
      </c>
      <c r="J52" s="46">
        <v>156000</v>
      </c>
      <c r="K52" s="8"/>
      <c r="L52" s="8"/>
      <c r="M52" s="8"/>
      <c r="N52" s="46">
        <v>156000</v>
      </c>
      <c r="O52" s="8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23.45" customHeight="1">
      <c r="A53" s="47" t="s">
        <v>67</v>
      </c>
      <c r="B53" s="47" t="s">
        <v>69</v>
      </c>
      <c r="C53" s="47" t="s">
        <v>407</v>
      </c>
      <c r="D53" s="47" t="s">
        <v>408</v>
      </c>
      <c r="E53" s="47" t="s">
        <v>213</v>
      </c>
      <c r="F53" s="47" t="s">
        <v>116</v>
      </c>
      <c r="G53" s="47" t="s">
        <v>409</v>
      </c>
      <c r="H53" s="47" t="s">
        <v>410</v>
      </c>
      <c r="I53" s="46">
        <v>93840</v>
      </c>
      <c r="J53" s="46">
        <v>93840</v>
      </c>
      <c r="K53" s="8"/>
      <c r="L53" s="8"/>
      <c r="M53" s="8"/>
      <c r="N53" s="46">
        <v>93840</v>
      </c>
      <c r="O53" s="8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ht="23.45" customHeight="1">
      <c r="A54" s="47" t="s">
        <v>67</v>
      </c>
      <c r="B54" s="47" t="s">
        <v>69</v>
      </c>
      <c r="C54" s="47" t="s">
        <v>411</v>
      </c>
      <c r="D54" s="47" t="s">
        <v>412</v>
      </c>
      <c r="E54" s="47" t="s">
        <v>102</v>
      </c>
      <c r="F54" s="47" t="s">
        <v>99</v>
      </c>
      <c r="G54" s="47" t="s">
        <v>409</v>
      </c>
      <c r="H54" s="47" t="s">
        <v>410</v>
      </c>
      <c r="I54" s="46">
        <v>114000</v>
      </c>
      <c r="J54" s="46">
        <v>114000</v>
      </c>
      <c r="K54" s="8"/>
      <c r="L54" s="8"/>
      <c r="M54" s="8"/>
      <c r="N54" s="46">
        <v>114000</v>
      </c>
      <c r="O54" s="8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23.45" customHeight="1">
      <c r="A55" s="47" t="s">
        <v>67</v>
      </c>
      <c r="B55" s="47" t="s">
        <v>69</v>
      </c>
      <c r="C55" s="47" t="s">
        <v>411</v>
      </c>
      <c r="D55" s="47" t="s">
        <v>412</v>
      </c>
      <c r="E55" s="47" t="s">
        <v>102</v>
      </c>
      <c r="F55" s="47" t="s">
        <v>99</v>
      </c>
      <c r="G55" s="47" t="s">
        <v>409</v>
      </c>
      <c r="H55" s="47" t="s">
        <v>410</v>
      </c>
      <c r="I55" s="46">
        <v>1154304</v>
      </c>
      <c r="J55" s="46">
        <v>1154304</v>
      </c>
      <c r="K55" s="8"/>
      <c r="L55" s="8"/>
      <c r="M55" s="8"/>
      <c r="N55" s="46">
        <v>1154304</v>
      </c>
      <c r="O55" s="8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23.45" customHeight="1">
      <c r="A56" s="47" t="s">
        <v>67</v>
      </c>
      <c r="B56" s="47" t="s">
        <v>69</v>
      </c>
      <c r="C56" s="47" t="s">
        <v>411</v>
      </c>
      <c r="D56" s="47" t="s">
        <v>412</v>
      </c>
      <c r="E56" s="47" t="s">
        <v>107</v>
      </c>
      <c r="F56" s="47" t="s">
        <v>99</v>
      </c>
      <c r="G56" s="47" t="s">
        <v>409</v>
      </c>
      <c r="H56" s="47" t="s">
        <v>410</v>
      </c>
      <c r="I56" s="46">
        <v>18000</v>
      </c>
      <c r="J56" s="46">
        <v>18000</v>
      </c>
      <c r="K56" s="8"/>
      <c r="L56" s="8"/>
      <c r="M56" s="8"/>
      <c r="N56" s="46">
        <v>18000</v>
      </c>
      <c r="O56" s="8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23.45" customHeight="1">
      <c r="A57" s="47" t="s">
        <v>67</v>
      </c>
      <c r="B57" s="47" t="s">
        <v>69</v>
      </c>
      <c r="C57" s="47" t="s">
        <v>411</v>
      </c>
      <c r="D57" s="47" t="s">
        <v>412</v>
      </c>
      <c r="E57" s="47" t="s">
        <v>107</v>
      </c>
      <c r="F57" s="47" t="s">
        <v>99</v>
      </c>
      <c r="G57" s="47" t="s">
        <v>409</v>
      </c>
      <c r="H57" s="47" t="s">
        <v>410</v>
      </c>
      <c r="I57" s="46">
        <v>180096</v>
      </c>
      <c r="J57" s="46">
        <v>180096</v>
      </c>
      <c r="K57" s="8"/>
      <c r="L57" s="8"/>
      <c r="M57" s="8"/>
      <c r="N57" s="46">
        <v>180096</v>
      </c>
      <c r="O57" s="8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ht="23.45" customHeight="1">
      <c r="A58" s="47" t="s">
        <v>67</v>
      </c>
      <c r="B58" s="47" t="s">
        <v>69</v>
      </c>
      <c r="C58" s="47" t="s">
        <v>411</v>
      </c>
      <c r="D58" s="47" t="s">
        <v>412</v>
      </c>
      <c r="E58" s="47" t="s">
        <v>114</v>
      </c>
      <c r="F58" s="47" t="s">
        <v>99</v>
      </c>
      <c r="G58" s="47" t="s">
        <v>409</v>
      </c>
      <c r="H58" s="47" t="s">
        <v>410</v>
      </c>
      <c r="I58" s="46">
        <v>136500</v>
      </c>
      <c r="J58" s="46">
        <v>136500</v>
      </c>
      <c r="K58" s="8"/>
      <c r="L58" s="8"/>
      <c r="M58" s="8"/>
      <c r="N58" s="46">
        <v>136500</v>
      </c>
      <c r="O58" s="8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23.45" customHeight="1">
      <c r="A59" s="47" t="s">
        <v>67</v>
      </c>
      <c r="B59" s="47" t="s">
        <v>69</v>
      </c>
      <c r="C59" s="47" t="s">
        <v>411</v>
      </c>
      <c r="D59" s="47" t="s">
        <v>412</v>
      </c>
      <c r="E59" s="47" t="s">
        <v>114</v>
      </c>
      <c r="F59" s="47" t="s">
        <v>99</v>
      </c>
      <c r="G59" s="47" t="s">
        <v>409</v>
      </c>
      <c r="H59" s="47" t="s">
        <v>410</v>
      </c>
      <c r="I59" s="46">
        <v>12000</v>
      </c>
      <c r="J59" s="46">
        <v>12000</v>
      </c>
      <c r="K59" s="8"/>
      <c r="L59" s="8"/>
      <c r="M59" s="8"/>
      <c r="N59" s="46">
        <v>12000</v>
      </c>
      <c r="O59" s="8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ht="23.45" customHeight="1">
      <c r="A60" s="47" t="s">
        <v>67</v>
      </c>
      <c r="B60" s="47" t="s">
        <v>69</v>
      </c>
      <c r="C60" s="47" t="s">
        <v>413</v>
      </c>
      <c r="D60" s="47" t="s">
        <v>414</v>
      </c>
      <c r="E60" s="47" t="s">
        <v>115</v>
      </c>
      <c r="F60" s="47" t="s">
        <v>116</v>
      </c>
      <c r="G60" s="47" t="s">
        <v>415</v>
      </c>
      <c r="H60" s="47" t="s">
        <v>416</v>
      </c>
      <c r="I60" s="46">
        <v>7108.51</v>
      </c>
      <c r="J60" s="46">
        <v>7108.51</v>
      </c>
      <c r="K60" s="8"/>
      <c r="L60" s="8"/>
      <c r="M60" s="8"/>
      <c r="N60" s="46">
        <v>7108.51</v>
      </c>
      <c r="O60" s="8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t="23.45" customHeight="1">
      <c r="A61" s="47" t="s">
        <v>67</v>
      </c>
      <c r="B61" s="47" t="s">
        <v>69</v>
      </c>
      <c r="C61" s="47" t="s">
        <v>413</v>
      </c>
      <c r="D61" s="47" t="s">
        <v>414</v>
      </c>
      <c r="E61" s="47" t="s">
        <v>199</v>
      </c>
      <c r="F61" s="47" t="s">
        <v>200</v>
      </c>
      <c r="G61" s="47" t="s">
        <v>415</v>
      </c>
      <c r="H61" s="47" t="s">
        <v>416</v>
      </c>
      <c r="I61" s="46">
        <v>3421.54</v>
      </c>
      <c r="J61" s="46">
        <v>3421.54</v>
      </c>
      <c r="K61" s="8"/>
      <c r="L61" s="8"/>
      <c r="M61" s="8"/>
      <c r="N61" s="46">
        <v>3421.54</v>
      </c>
      <c r="O61" s="8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ht="23.45" customHeight="1">
      <c r="A62" s="47" t="s">
        <v>67</v>
      </c>
      <c r="B62" s="47" t="s">
        <v>69</v>
      </c>
      <c r="C62" s="47" t="s">
        <v>413</v>
      </c>
      <c r="D62" s="47" t="s">
        <v>414</v>
      </c>
      <c r="E62" s="47" t="s">
        <v>213</v>
      </c>
      <c r="F62" s="47" t="s">
        <v>116</v>
      </c>
      <c r="G62" s="47" t="s">
        <v>415</v>
      </c>
      <c r="H62" s="47" t="s">
        <v>416</v>
      </c>
      <c r="I62" s="46">
        <v>19453.22</v>
      </c>
      <c r="J62" s="46">
        <v>19453.22</v>
      </c>
      <c r="K62" s="8"/>
      <c r="L62" s="8"/>
      <c r="M62" s="8"/>
      <c r="N62" s="46">
        <v>19453.22</v>
      </c>
      <c r="O62" s="8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ht="23.45" customHeight="1">
      <c r="A63" s="47" t="s">
        <v>67</v>
      </c>
      <c r="B63" s="47" t="s">
        <v>69</v>
      </c>
      <c r="C63" s="47" t="s">
        <v>417</v>
      </c>
      <c r="D63" s="47" t="s">
        <v>418</v>
      </c>
      <c r="E63" s="47" t="s">
        <v>163</v>
      </c>
      <c r="F63" s="47" t="s">
        <v>164</v>
      </c>
      <c r="G63" s="47" t="s">
        <v>419</v>
      </c>
      <c r="H63" s="47" t="s">
        <v>420</v>
      </c>
      <c r="I63" s="46">
        <v>36690</v>
      </c>
      <c r="J63" s="46">
        <v>36690</v>
      </c>
      <c r="K63" s="8"/>
      <c r="L63" s="8"/>
      <c r="M63" s="8"/>
      <c r="N63" s="46">
        <v>36690</v>
      </c>
      <c r="O63" s="8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ht="23.45" customHeight="1">
      <c r="A64" s="47" t="s">
        <v>67</v>
      </c>
      <c r="B64" s="47" t="s">
        <v>69</v>
      </c>
      <c r="C64" s="47" t="s">
        <v>421</v>
      </c>
      <c r="D64" s="47" t="s">
        <v>422</v>
      </c>
      <c r="E64" s="47" t="s">
        <v>123</v>
      </c>
      <c r="F64" s="47" t="s">
        <v>124</v>
      </c>
      <c r="G64" s="47" t="s">
        <v>391</v>
      </c>
      <c r="H64" s="47" t="s">
        <v>392</v>
      </c>
      <c r="I64" s="46">
        <v>350000</v>
      </c>
      <c r="J64" s="46">
        <v>350000</v>
      </c>
      <c r="K64" s="8"/>
      <c r="L64" s="8"/>
      <c r="M64" s="8"/>
      <c r="N64" s="46">
        <v>350000</v>
      </c>
      <c r="O64" s="8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ht="23.45" customHeight="1">
      <c r="A65" s="47" t="s">
        <v>67</v>
      </c>
      <c r="B65" s="47" t="s">
        <v>69</v>
      </c>
      <c r="C65" s="47" t="s">
        <v>423</v>
      </c>
      <c r="D65" s="47" t="s">
        <v>424</v>
      </c>
      <c r="E65" s="47" t="s">
        <v>189</v>
      </c>
      <c r="F65" s="47" t="s">
        <v>190</v>
      </c>
      <c r="G65" s="47" t="s">
        <v>415</v>
      </c>
      <c r="H65" s="47" t="s">
        <v>416</v>
      </c>
      <c r="I65" s="46">
        <v>13482.63</v>
      </c>
      <c r="J65" s="46">
        <v>13482.63</v>
      </c>
      <c r="K65" s="8"/>
      <c r="L65" s="8"/>
      <c r="M65" s="8"/>
      <c r="N65" s="46">
        <v>13482.63</v>
      </c>
      <c r="O65" s="8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ht="23.45" customHeight="1">
      <c r="A66" s="47" t="s">
        <v>67</v>
      </c>
      <c r="B66" s="47" t="s">
        <v>69</v>
      </c>
      <c r="C66" s="47" t="s">
        <v>425</v>
      </c>
      <c r="D66" s="47" t="s">
        <v>426</v>
      </c>
      <c r="E66" s="47" t="s">
        <v>149</v>
      </c>
      <c r="F66" s="47" t="s">
        <v>150</v>
      </c>
      <c r="G66" s="47" t="s">
        <v>427</v>
      </c>
      <c r="H66" s="47" t="s">
        <v>428</v>
      </c>
      <c r="I66" s="46">
        <v>1078610.08</v>
      </c>
      <c r="J66" s="46">
        <v>1078610.08</v>
      </c>
      <c r="K66" s="8"/>
      <c r="L66" s="8"/>
      <c r="M66" s="8"/>
      <c r="N66" s="46">
        <v>1078610.08</v>
      </c>
      <c r="O66" s="8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ht="23.45" customHeight="1">
      <c r="A67" s="47" t="s">
        <v>67</v>
      </c>
      <c r="B67" s="47" t="s">
        <v>69</v>
      </c>
      <c r="C67" s="47" t="s">
        <v>429</v>
      </c>
      <c r="D67" s="47" t="s">
        <v>430</v>
      </c>
      <c r="E67" s="47" t="s">
        <v>183</v>
      </c>
      <c r="F67" s="47" t="s">
        <v>184</v>
      </c>
      <c r="G67" s="47" t="s">
        <v>431</v>
      </c>
      <c r="H67" s="47" t="s">
        <v>432</v>
      </c>
      <c r="I67" s="46">
        <v>194181.05</v>
      </c>
      <c r="J67" s="46">
        <v>194181.05</v>
      </c>
      <c r="K67" s="8"/>
      <c r="L67" s="8"/>
      <c r="M67" s="8"/>
      <c r="N67" s="46">
        <v>194181.05</v>
      </c>
      <c r="O67" s="8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ht="23.45" customHeight="1">
      <c r="A68" s="47" t="s">
        <v>67</v>
      </c>
      <c r="B68" s="47" t="s">
        <v>69</v>
      </c>
      <c r="C68" s="47" t="s">
        <v>429</v>
      </c>
      <c r="D68" s="47" t="s">
        <v>430</v>
      </c>
      <c r="E68" s="47" t="s">
        <v>185</v>
      </c>
      <c r="F68" s="47" t="s">
        <v>186</v>
      </c>
      <c r="G68" s="47" t="s">
        <v>431</v>
      </c>
      <c r="H68" s="47" t="s">
        <v>432</v>
      </c>
      <c r="I68" s="46">
        <v>338382.68</v>
      </c>
      <c r="J68" s="46">
        <v>338382.68</v>
      </c>
      <c r="K68" s="8"/>
      <c r="L68" s="8"/>
      <c r="M68" s="8"/>
      <c r="N68" s="46">
        <v>338382.68</v>
      </c>
      <c r="O68" s="8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ht="23.45" customHeight="1">
      <c r="A69" s="47" t="s">
        <v>67</v>
      </c>
      <c r="B69" s="47" t="s">
        <v>69</v>
      </c>
      <c r="C69" s="47" t="s">
        <v>429</v>
      </c>
      <c r="D69" s="47" t="s">
        <v>430</v>
      </c>
      <c r="E69" s="47" t="s">
        <v>187</v>
      </c>
      <c r="F69" s="47" t="s">
        <v>188</v>
      </c>
      <c r="G69" s="47" t="s">
        <v>433</v>
      </c>
      <c r="H69" s="47" t="s">
        <v>434</v>
      </c>
      <c r="I69" s="46">
        <v>337065.65</v>
      </c>
      <c r="J69" s="46">
        <v>337065.65</v>
      </c>
      <c r="K69" s="8"/>
      <c r="L69" s="8"/>
      <c r="M69" s="8"/>
      <c r="N69" s="46">
        <v>337065.65</v>
      </c>
      <c r="O69" s="8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ht="23.45" customHeight="1">
      <c r="A70" s="47" t="s">
        <v>67</v>
      </c>
      <c r="B70" s="47" t="s">
        <v>69</v>
      </c>
      <c r="C70" s="47" t="s">
        <v>429</v>
      </c>
      <c r="D70" s="47" t="s">
        <v>430</v>
      </c>
      <c r="E70" s="47" t="s">
        <v>187</v>
      </c>
      <c r="F70" s="47" t="s">
        <v>188</v>
      </c>
      <c r="G70" s="47" t="s">
        <v>433</v>
      </c>
      <c r="H70" s="47" t="s">
        <v>434</v>
      </c>
      <c r="I70" s="46">
        <v>68770</v>
      </c>
      <c r="J70" s="46">
        <v>68770</v>
      </c>
      <c r="K70" s="8"/>
      <c r="L70" s="8"/>
      <c r="M70" s="8"/>
      <c r="N70" s="46">
        <v>68770</v>
      </c>
      <c r="O70" s="8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ht="23.45" customHeight="1">
      <c r="A71" s="47" t="s">
        <v>67</v>
      </c>
      <c r="B71" s="47" t="s">
        <v>69</v>
      </c>
      <c r="C71" s="47" t="s">
        <v>429</v>
      </c>
      <c r="D71" s="47" t="s">
        <v>430</v>
      </c>
      <c r="E71" s="47" t="s">
        <v>189</v>
      </c>
      <c r="F71" s="47" t="s">
        <v>190</v>
      </c>
      <c r="G71" s="47" t="s">
        <v>415</v>
      </c>
      <c r="H71" s="47" t="s">
        <v>416</v>
      </c>
      <c r="I71" s="46">
        <v>35376</v>
      </c>
      <c r="J71" s="46">
        <v>35376</v>
      </c>
      <c r="K71" s="8"/>
      <c r="L71" s="8"/>
      <c r="M71" s="8"/>
      <c r="N71" s="46">
        <v>35376</v>
      </c>
      <c r="O71" s="8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ht="23.45" customHeight="1">
      <c r="A72" s="47" t="s">
        <v>67</v>
      </c>
      <c r="B72" s="47" t="s">
        <v>69</v>
      </c>
      <c r="C72" s="47" t="s">
        <v>429</v>
      </c>
      <c r="D72" s="47" t="s">
        <v>430</v>
      </c>
      <c r="E72" s="47" t="s">
        <v>189</v>
      </c>
      <c r="F72" s="47" t="s">
        <v>190</v>
      </c>
      <c r="G72" s="47" t="s">
        <v>415</v>
      </c>
      <c r="H72" s="47" t="s">
        <v>416</v>
      </c>
      <c r="I72" s="46">
        <v>10560</v>
      </c>
      <c r="J72" s="46">
        <v>10560</v>
      </c>
      <c r="K72" s="8"/>
      <c r="L72" s="8"/>
      <c r="M72" s="8"/>
      <c r="N72" s="46">
        <v>10560</v>
      </c>
      <c r="O72" s="8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ht="23.45" customHeight="1">
      <c r="A73" s="47" t="s">
        <v>67</v>
      </c>
      <c r="B73" s="47" t="s">
        <v>69</v>
      </c>
      <c r="C73" s="47" t="s">
        <v>435</v>
      </c>
      <c r="D73" s="47" t="s">
        <v>436</v>
      </c>
      <c r="E73" s="47" t="s">
        <v>102</v>
      </c>
      <c r="F73" s="47" t="s">
        <v>99</v>
      </c>
      <c r="G73" s="47" t="s">
        <v>419</v>
      </c>
      <c r="H73" s="47" t="s">
        <v>420</v>
      </c>
      <c r="I73" s="46">
        <v>3600</v>
      </c>
      <c r="J73" s="46">
        <v>3600</v>
      </c>
      <c r="K73" s="8"/>
      <c r="L73" s="8"/>
      <c r="M73" s="8"/>
      <c r="N73" s="46">
        <v>3600</v>
      </c>
      <c r="O73" s="8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ht="23.45" customHeight="1">
      <c r="A74" s="47" t="s">
        <v>67</v>
      </c>
      <c r="B74" s="47" t="s">
        <v>69</v>
      </c>
      <c r="C74" s="47" t="s">
        <v>435</v>
      </c>
      <c r="D74" s="47" t="s">
        <v>436</v>
      </c>
      <c r="E74" s="47" t="s">
        <v>123</v>
      </c>
      <c r="F74" s="47" t="s">
        <v>124</v>
      </c>
      <c r="G74" s="47" t="s">
        <v>419</v>
      </c>
      <c r="H74" s="47" t="s">
        <v>420</v>
      </c>
      <c r="I74" s="46">
        <v>6720</v>
      </c>
      <c r="J74" s="46">
        <v>6720</v>
      </c>
      <c r="K74" s="8"/>
      <c r="L74" s="8"/>
      <c r="M74" s="8"/>
      <c r="N74" s="46">
        <v>6720</v>
      </c>
      <c r="O74" s="8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:25" ht="23.45" customHeight="1">
      <c r="A75" s="47" t="s">
        <v>67</v>
      </c>
      <c r="B75" s="47" t="s">
        <v>69</v>
      </c>
      <c r="C75" s="47" t="s">
        <v>435</v>
      </c>
      <c r="D75" s="47" t="s">
        <v>436</v>
      </c>
      <c r="E75" s="47" t="s">
        <v>123</v>
      </c>
      <c r="F75" s="47" t="s">
        <v>124</v>
      </c>
      <c r="G75" s="47" t="s">
        <v>419</v>
      </c>
      <c r="H75" s="47" t="s">
        <v>420</v>
      </c>
      <c r="I75" s="46">
        <v>295176</v>
      </c>
      <c r="J75" s="46">
        <v>295176</v>
      </c>
      <c r="K75" s="8"/>
      <c r="L75" s="8"/>
      <c r="M75" s="8"/>
      <c r="N75" s="46">
        <v>295176</v>
      </c>
      <c r="O75" s="8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ht="23.45" customHeight="1">
      <c r="A76" s="47" t="s">
        <v>67</v>
      </c>
      <c r="B76" s="47" t="s">
        <v>69</v>
      </c>
      <c r="C76" s="47" t="s">
        <v>435</v>
      </c>
      <c r="D76" s="47" t="s">
        <v>436</v>
      </c>
      <c r="E76" s="47" t="s">
        <v>123</v>
      </c>
      <c r="F76" s="47" t="s">
        <v>124</v>
      </c>
      <c r="G76" s="47" t="s">
        <v>419</v>
      </c>
      <c r="H76" s="47" t="s">
        <v>420</v>
      </c>
      <c r="I76" s="46">
        <v>14880</v>
      </c>
      <c r="J76" s="46">
        <v>14880</v>
      </c>
      <c r="K76" s="8"/>
      <c r="L76" s="8"/>
      <c r="M76" s="8"/>
      <c r="N76" s="46">
        <v>14880</v>
      </c>
      <c r="O76" s="8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ht="23.45" customHeight="1">
      <c r="A77" s="47" t="s">
        <v>67</v>
      </c>
      <c r="B77" s="47" t="s">
        <v>69</v>
      </c>
      <c r="C77" s="47" t="s">
        <v>435</v>
      </c>
      <c r="D77" s="47" t="s">
        <v>436</v>
      </c>
      <c r="E77" s="47" t="s">
        <v>123</v>
      </c>
      <c r="F77" s="47" t="s">
        <v>124</v>
      </c>
      <c r="G77" s="47" t="s">
        <v>419</v>
      </c>
      <c r="H77" s="47" t="s">
        <v>420</v>
      </c>
      <c r="I77" s="46">
        <v>75240</v>
      </c>
      <c r="J77" s="46">
        <v>75240</v>
      </c>
      <c r="K77" s="8"/>
      <c r="L77" s="8"/>
      <c r="M77" s="8"/>
      <c r="N77" s="46">
        <v>75240</v>
      </c>
      <c r="O77" s="8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ht="23.45" customHeight="1">
      <c r="A78" s="47" t="s">
        <v>67</v>
      </c>
      <c r="B78" s="47" t="s">
        <v>69</v>
      </c>
      <c r="C78" s="47" t="s">
        <v>435</v>
      </c>
      <c r="D78" s="47" t="s">
        <v>436</v>
      </c>
      <c r="E78" s="47" t="s">
        <v>213</v>
      </c>
      <c r="F78" s="47" t="s">
        <v>116</v>
      </c>
      <c r="G78" s="47" t="s">
        <v>419</v>
      </c>
      <c r="H78" s="47" t="s">
        <v>420</v>
      </c>
      <c r="I78" s="46">
        <v>25200</v>
      </c>
      <c r="J78" s="46">
        <v>25200</v>
      </c>
      <c r="K78" s="8"/>
      <c r="L78" s="8"/>
      <c r="M78" s="8"/>
      <c r="N78" s="46">
        <v>25200</v>
      </c>
      <c r="O78" s="8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ht="23.45" customHeight="1">
      <c r="A79" s="47" t="s">
        <v>67</v>
      </c>
      <c r="B79" s="47" t="s">
        <v>69</v>
      </c>
      <c r="C79" s="47" t="s">
        <v>435</v>
      </c>
      <c r="D79" s="47" t="s">
        <v>436</v>
      </c>
      <c r="E79" s="47" t="s">
        <v>213</v>
      </c>
      <c r="F79" s="47" t="s">
        <v>116</v>
      </c>
      <c r="G79" s="47" t="s">
        <v>419</v>
      </c>
      <c r="H79" s="47" t="s">
        <v>420</v>
      </c>
      <c r="I79" s="46">
        <v>6516</v>
      </c>
      <c r="J79" s="46">
        <v>6516</v>
      </c>
      <c r="K79" s="8"/>
      <c r="L79" s="8"/>
      <c r="M79" s="8"/>
      <c r="N79" s="46">
        <v>6516</v>
      </c>
      <c r="O79" s="8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ht="23.45" customHeight="1">
      <c r="A80" s="47" t="s">
        <v>67</v>
      </c>
      <c r="B80" s="47" t="s">
        <v>69</v>
      </c>
      <c r="C80" s="47" t="s">
        <v>437</v>
      </c>
      <c r="D80" s="47" t="s">
        <v>438</v>
      </c>
      <c r="E80" s="47" t="s">
        <v>123</v>
      </c>
      <c r="F80" s="47" t="s">
        <v>124</v>
      </c>
      <c r="G80" s="47" t="s">
        <v>419</v>
      </c>
      <c r="H80" s="47" t="s">
        <v>420</v>
      </c>
      <c r="I80" s="46">
        <v>702000</v>
      </c>
      <c r="J80" s="46">
        <v>702000</v>
      </c>
      <c r="K80" s="8"/>
      <c r="L80" s="8"/>
      <c r="M80" s="8"/>
      <c r="N80" s="46">
        <v>702000</v>
      </c>
      <c r="O80" s="8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ht="23.45" customHeight="1">
      <c r="A81" s="47" t="s">
        <v>67</v>
      </c>
      <c r="B81" s="47" t="s">
        <v>69</v>
      </c>
      <c r="C81" s="47" t="s">
        <v>437</v>
      </c>
      <c r="D81" s="47" t="s">
        <v>438</v>
      </c>
      <c r="E81" s="47" t="s">
        <v>123</v>
      </c>
      <c r="F81" s="47" t="s">
        <v>124</v>
      </c>
      <c r="G81" s="47" t="s">
        <v>419</v>
      </c>
      <c r="H81" s="47" t="s">
        <v>420</v>
      </c>
      <c r="I81" s="46">
        <v>67200</v>
      </c>
      <c r="J81" s="46">
        <v>67200</v>
      </c>
      <c r="K81" s="8"/>
      <c r="L81" s="8"/>
      <c r="M81" s="8"/>
      <c r="N81" s="46">
        <v>67200</v>
      </c>
      <c r="O81" s="8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ht="23.45" customHeight="1">
      <c r="A82" s="47" t="s">
        <v>67</v>
      </c>
      <c r="B82" s="47" t="s">
        <v>69</v>
      </c>
      <c r="C82" s="47" t="s">
        <v>439</v>
      </c>
      <c r="D82" s="47" t="s">
        <v>440</v>
      </c>
      <c r="E82" s="47" t="s">
        <v>123</v>
      </c>
      <c r="F82" s="47" t="s">
        <v>124</v>
      </c>
      <c r="G82" s="47" t="s">
        <v>419</v>
      </c>
      <c r="H82" s="47" t="s">
        <v>420</v>
      </c>
      <c r="I82" s="46">
        <v>54000</v>
      </c>
      <c r="J82" s="46">
        <v>54000</v>
      </c>
      <c r="K82" s="8"/>
      <c r="L82" s="8"/>
      <c r="M82" s="8"/>
      <c r="N82" s="46">
        <v>54000</v>
      </c>
      <c r="O82" s="8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ht="23.45" customHeight="1">
      <c r="A83" s="47" t="s">
        <v>67</v>
      </c>
      <c r="B83" s="47" t="s">
        <v>69</v>
      </c>
      <c r="C83" s="47" t="s">
        <v>439</v>
      </c>
      <c r="D83" s="47" t="s">
        <v>440</v>
      </c>
      <c r="E83" s="47" t="s">
        <v>123</v>
      </c>
      <c r="F83" s="47" t="s">
        <v>124</v>
      </c>
      <c r="G83" s="47" t="s">
        <v>419</v>
      </c>
      <c r="H83" s="47" t="s">
        <v>420</v>
      </c>
      <c r="I83" s="46">
        <v>295176</v>
      </c>
      <c r="J83" s="46">
        <v>295176</v>
      </c>
      <c r="K83" s="8"/>
      <c r="L83" s="8"/>
      <c r="M83" s="8"/>
      <c r="N83" s="46">
        <v>295176</v>
      </c>
      <c r="O83" s="8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ht="23.45" customHeight="1">
      <c r="A84" s="47" t="s">
        <v>67</v>
      </c>
      <c r="B84" s="47" t="s">
        <v>69</v>
      </c>
      <c r="C84" s="47" t="s">
        <v>439</v>
      </c>
      <c r="D84" s="47" t="s">
        <v>440</v>
      </c>
      <c r="E84" s="47" t="s">
        <v>123</v>
      </c>
      <c r="F84" s="47" t="s">
        <v>124</v>
      </c>
      <c r="G84" s="47" t="s">
        <v>419</v>
      </c>
      <c r="H84" s="47" t="s">
        <v>420</v>
      </c>
      <c r="I84" s="46">
        <v>54000</v>
      </c>
      <c r="J84" s="46">
        <v>54000</v>
      </c>
      <c r="K84" s="8"/>
      <c r="L84" s="8"/>
      <c r="M84" s="8"/>
      <c r="N84" s="46">
        <v>54000</v>
      </c>
      <c r="O84" s="8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ht="23.45" customHeight="1">
      <c r="A85" s="47" t="s">
        <v>67</v>
      </c>
      <c r="B85" s="47" t="s">
        <v>69</v>
      </c>
      <c r="C85" s="47" t="s">
        <v>439</v>
      </c>
      <c r="D85" s="47" t="s">
        <v>440</v>
      </c>
      <c r="E85" s="47" t="s">
        <v>123</v>
      </c>
      <c r="F85" s="47" t="s">
        <v>124</v>
      </c>
      <c r="G85" s="47" t="s">
        <v>419</v>
      </c>
      <c r="H85" s="47" t="s">
        <v>420</v>
      </c>
      <c r="I85" s="46">
        <v>590352</v>
      </c>
      <c r="J85" s="46">
        <v>590352</v>
      </c>
      <c r="K85" s="8"/>
      <c r="L85" s="8"/>
      <c r="M85" s="8"/>
      <c r="N85" s="46">
        <v>590352</v>
      </c>
      <c r="O85" s="8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ht="23.45" customHeight="1">
      <c r="A86" s="47" t="s">
        <v>67</v>
      </c>
      <c r="B86" s="47" t="s">
        <v>69</v>
      </c>
      <c r="C86" s="47" t="s">
        <v>439</v>
      </c>
      <c r="D86" s="47" t="s">
        <v>440</v>
      </c>
      <c r="E86" s="47" t="s">
        <v>123</v>
      </c>
      <c r="F86" s="47" t="s">
        <v>124</v>
      </c>
      <c r="G86" s="47" t="s">
        <v>419</v>
      </c>
      <c r="H86" s="47" t="s">
        <v>420</v>
      </c>
      <c r="I86" s="46">
        <v>630000</v>
      </c>
      <c r="J86" s="46">
        <v>630000</v>
      </c>
      <c r="K86" s="8"/>
      <c r="L86" s="8"/>
      <c r="M86" s="8"/>
      <c r="N86" s="46">
        <v>630000</v>
      </c>
      <c r="O86" s="8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ht="23.45" customHeight="1">
      <c r="A87" s="47" t="s">
        <v>67</v>
      </c>
      <c r="B87" s="47" t="s">
        <v>69</v>
      </c>
      <c r="C87" s="47" t="s">
        <v>439</v>
      </c>
      <c r="D87" s="47" t="s">
        <v>440</v>
      </c>
      <c r="E87" s="47" t="s">
        <v>123</v>
      </c>
      <c r="F87" s="47" t="s">
        <v>124</v>
      </c>
      <c r="G87" s="47" t="s">
        <v>419</v>
      </c>
      <c r="H87" s="47" t="s">
        <v>420</v>
      </c>
      <c r="I87" s="46">
        <v>344304</v>
      </c>
      <c r="J87" s="46">
        <v>344304</v>
      </c>
      <c r="K87" s="8"/>
      <c r="L87" s="8"/>
      <c r="M87" s="8"/>
      <c r="N87" s="46">
        <v>344304</v>
      </c>
      <c r="O87" s="8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ht="23.45" customHeight="1">
      <c r="A88" s="47" t="s">
        <v>67</v>
      </c>
      <c r="B88" s="47" t="s">
        <v>69</v>
      </c>
      <c r="C88" s="47" t="s">
        <v>441</v>
      </c>
      <c r="D88" s="47" t="s">
        <v>442</v>
      </c>
      <c r="E88" s="47" t="s">
        <v>199</v>
      </c>
      <c r="F88" s="47" t="s">
        <v>200</v>
      </c>
      <c r="G88" s="47" t="s">
        <v>419</v>
      </c>
      <c r="H88" s="47" t="s">
        <v>420</v>
      </c>
      <c r="I88" s="46">
        <v>241200</v>
      </c>
      <c r="J88" s="46">
        <v>241200</v>
      </c>
      <c r="K88" s="8"/>
      <c r="L88" s="8"/>
      <c r="M88" s="8"/>
      <c r="N88" s="46">
        <v>241200</v>
      </c>
      <c r="O88" s="8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ht="23.45" customHeight="1">
      <c r="A89" s="47" t="s">
        <v>67</v>
      </c>
      <c r="B89" s="47" t="s">
        <v>69</v>
      </c>
      <c r="C89" s="47" t="s">
        <v>441</v>
      </c>
      <c r="D89" s="47" t="s">
        <v>442</v>
      </c>
      <c r="E89" s="47" t="s">
        <v>213</v>
      </c>
      <c r="F89" s="47" t="s">
        <v>116</v>
      </c>
      <c r="G89" s="47" t="s">
        <v>419</v>
      </c>
      <c r="H89" s="47" t="s">
        <v>420</v>
      </c>
      <c r="I89" s="46">
        <v>8800</v>
      </c>
      <c r="J89" s="46">
        <v>8800</v>
      </c>
      <c r="K89" s="8"/>
      <c r="L89" s="8"/>
      <c r="M89" s="8"/>
      <c r="N89" s="46">
        <v>8800</v>
      </c>
      <c r="O89" s="8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ht="23.45" customHeight="1">
      <c r="A90" s="47" t="s">
        <v>67</v>
      </c>
      <c r="B90" s="47" t="s">
        <v>69</v>
      </c>
      <c r="C90" s="47" t="s">
        <v>441</v>
      </c>
      <c r="D90" s="47" t="s">
        <v>442</v>
      </c>
      <c r="E90" s="47" t="s">
        <v>213</v>
      </c>
      <c r="F90" s="47" t="s">
        <v>116</v>
      </c>
      <c r="G90" s="47" t="s">
        <v>419</v>
      </c>
      <c r="H90" s="47" t="s">
        <v>420</v>
      </c>
      <c r="I90" s="46">
        <v>700</v>
      </c>
      <c r="J90" s="46">
        <v>700</v>
      </c>
      <c r="K90" s="8"/>
      <c r="L90" s="8"/>
      <c r="M90" s="8"/>
      <c r="N90" s="46">
        <v>700</v>
      </c>
      <c r="O90" s="8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ht="23.45" customHeight="1">
      <c r="A91" s="47" t="s">
        <v>67</v>
      </c>
      <c r="B91" s="47" t="s">
        <v>69</v>
      </c>
      <c r="C91" s="47" t="s">
        <v>443</v>
      </c>
      <c r="D91" s="47" t="s">
        <v>444</v>
      </c>
      <c r="E91" s="47" t="s">
        <v>102</v>
      </c>
      <c r="F91" s="47" t="s">
        <v>99</v>
      </c>
      <c r="G91" s="47" t="s">
        <v>393</v>
      </c>
      <c r="H91" s="47" t="s">
        <v>394</v>
      </c>
      <c r="I91" s="46">
        <v>171000</v>
      </c>
      <c r="J91" s="46">
        <v>171000</v>
      </c>
      <c r="K91" s="8"/>
      <c r="L91" s="8"/>
      <c r="M91" s="8"/>
      <c r="N91" s="46">
        <v>171000</v>
      </c>
      <c r="O91" s="8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ht="23.45" customHeight="1">
      <c r="A92" s="47" t="s">
        <v>67</v>
      </c>
      <c r="B92" s="47" t="s">
        <v>69</v>
      </c>
      <c r="C92" s="47" t="s">
        <v>443</v>
      </c>
      <c r="D92" s="47" t="s">
        <v>444</v>
      </c>
      <c r="E92" s="47" t="s">
        <v>107</v>
      </c>
      <c r="F92" s="47" t="s">
        <v>99</v>
      </c>
      <c r="G92" s="47" t="s">
        <v>393</v>
      </c>
      <c r="H92" s="47" t="s">
        <v>394</v>
      </c>
      <c r="I92" s="46">
        <v>27000</v>
      </c>
      <c r="J92" s="46">
        <v>27000</v>
      </c>
      <c r="K92" s="8"/>
      <c r="L92" s="8"/>
      <c r="M92" s="8"/>
      <c r="N92" s="46">
        <v>27000</v>
      </c>
      <c r="O92" s="8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ht="23.45" customHeight="1">
      <c r="A93" s="47" t="s">
        <v>67</v>
      </c>
      <c r="B93" s="47" t="s">
        <v>69</v>
      </c>
      <c r="C93" s="47" t="s">
        <v>443</v>
      </c>
      <c r="D93" s="47" t="s">
        <v>444</v>
      </c>
      <c r="E93" s="47" t="s">
        <v>114</v>
      </c>
      <c r="F93" s="47" t="s">
        <v>99</v>
      </c>
      <c r="G93" s="47" t="s">
        <v>393</v>
      </c>
      <c r="H93" s="47" t="s">
        <v>394</v>
      </c>
      <c r="I93" s="46">
        <v>18000</v>
      </c>
      <c r="J93" s="46">
        <v>18000</v>
      </c>
      <c r="K93" s="8"/>
      <c r="L93" s="8"/>
      <c r="M93" s="8"/>
      <c r="N93" s="46">
        <v>18000</v>
      </c>
      <c r="O93" s="8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ht="23.45" customHeight="1">
      <c r="A94" s="47" t="s">
        <v>67</v>
      </c>
      <c r="B94" s="47" t="s">
        <v>69</v>
      </c>
      <c r="C94" s="47" t="s">
        <v>445</v>
      </c>
      <c r="D94" s="47" t="s">
        <v>446</v>
      </c>
      <c r="E94" s="47" t="s">
        <v>102</v>
      </c>
      <c r="F94" s="47" t="s">
        <v>99</v>
      </c>
      <c r="G94" s="47" t="s">
        <v>393</v>
      </c>
      <c r="H94" s="47" t="s">
        <v>394</v>
      </c>
      <c r="I94" s="46">
        <v>17100</v>
      </c>
      <c r="J94" s="46">
        <v>17100</v>
      </c>
      <c r="K94" s="8"/>
      <c r="L94" s="8"/>
      <c r="M94" s="8"/>
      <c r="N94" s="46">
        <v>17100</v>
      </c>
      <c r="O94" s="8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ht="23.45" customHeight="1">
      <c r="A95" s="47" t="s">
        <v>67</v>
      </c>
      <c r="B95" s="47" t="s">
        <v>69</v>
      </c>
      <c r="C95" s="47" t="s">
        <v>445</v>
      </c>
      <c r="D95" s="47" t="s">
        <v>446</v>
      </c>
      <c r="E95" s="47" t="s">
        <v>107</v>
      </c>
      <c r="F95" s="47" t="s">
        <v>99</v>
      </c>
      <c r="G95" s="47" t="s">
        <v>393</v>
      </c>
      <c r="H95" s="47" t="s">
        <v>394</v>
      </c>
      <c r="I95" s="46">
        <v>2700</v>
      </c>
      <c r="J95" s="46">
        <v>2700</v>
      </c>
      <c r="K95" s="8"/>
      <c r="L95" s="8"/>
      <c r="M95" s="8"/>
      <c r="N95" s="46">
        <v>2700</v>
      </c>
      <c r="O95" s="8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ht="23.45" customHeight="1">
      <c r="A96" s="47" t="s">
        <v>67</v>
      </c>
      <c r="B96" s="47" t="s">
        <v>69</v>
      </c>
      <c r="C96" s="47" t="s">
        <v>445</v>
      </c>
      <c r="D96" s="47" t="s">
        <v>446</v>
      </c>
      <c r="E96" s="47" t="s">
        <v>114</v>
      </c>
      <c r="F96" s="47" t="s">
        <v>99</v>
      </c>
      <c r="G96" s="47" t="s">
        <v>393</v>
      </c>
      <c r="H96" s="47" t="s">
        <v>394</v>
      </c>
      <c r="I96" s="46">
        <v>1800</v>
      </c>
      <c r="J96" s="46">
        <v>1800</v>
      </c>
      <c r="K96" s="8"/>
      <c r="L96" s="8"/>
      <c r="M96" s="8"/>
      <c r="N96" s="46">
        <v>1800</v>
      </c>
      <c r="O96" s="8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1:25" ht="23.45" customHeight="1">
      <c r="A97" s="47" t="s">
        <v>67</v>
      </c>
      <c r="B97" s="47" t="s">
        <v>69</v>
      </c>
      <c r="C97" s="47" t="s">
        <v>447</v>
      </c>
      <c r="D97" s="47" t="s">
        <v>448</v>
      </c>
      <c r="E97" s="47" t="s">
        <v>107</v>
      </c>
      <c r="F97" s="47" t="s">
        <v>99</v>
      </c>
      <c r="G97" s="47" t="s">
        <v>379</v>
      </c>
      <c r="H97" s="47" t="s">
        <v>380</v>
      </c>
      <c r="I97" s="46">
        <v>23600</v>
      </c>
      <c r="J97" s="46">
        <v>23600</v>
      </c>
      <c r="K97" s="8"/>
      <c r="L97" s="8"/>
      <c r="M97" s="8"/>
      <c r="N97" s="46">
        <v>23600</v>
      </c>
      <c r="O97" s="8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1:25" ht="23.45" customHeight="1">
      <c r="A98" s="47" t="s">
        <v>67</v>
      </c>
      <c r="B98" s="47" t="s">
        <v>69</v>
      </c>
      <c r="C98" s="47" t="s">
        <v>447</v>
      </c>
      <c r="D98" s="47" t="s">
        <v>448</v>
      </c>
      <c r="E98" s="47" t="s">
        <v>107</v>
      </c>
      <c r="F98" s="47" t="s">
        <v>99</v>
      </c>
      <c r="G98" s="47" t="s">
        <v>449</v>
      </c>
      <c r="H98" s="47" t="s">
        <v>450</v>
      </c>
      <c r="I98" s="46">
        <v>10000</v>
      </c>
      <c r="J98" s="46">
        <v>10000</v>
      </c>
      <c r="K98" s="8"/>
      <c r="L98" s="8"/>
      <c r="M98" s="8"/>
      <c r="N98" s="46">
        <v>10000</v>
      </c>
      <c r="O98" s="8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1:25" ht="23.45" customHeight="1">
      <c r="A99" s="47" t="s">
        <v>67</v>
      </c>
      <c r="B99" s="47" t="s">
        <v>69</v>
      </c>
      <c r="C99" s="47" t="s">
        <v>447</v>
      </c>
      <c r="D99" s="47" t="s">
        <v>448</v>
      </c>
      <c r="E99" s="47" t="s">
        <v>107</v>
      </c>
      <c r="F99" s="47" t="s">
        <v>99</v>
      </c>
      <c r="G99" s="47" t="s">
        <v>451</v>
      </c>
      <c r="H99" s="47" t="s">
        <v>452</v>
      </c>
      <c r="I99" s="46">
        <v>10000</v>
      </c>
      <c r="J99" s="46">
        <v>10000</v>
      </c>
      <c r="K99" s="8"/>
      <c r="L99" s="8"/>
      <c r="M99" s="8"/>
      <c r="N99" s="46">
        <v>10000</v>
      </c>
      <c r="O99" s="8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1:25" ht="23.45" customHeight="1">
      <c r="A100" s="47" t="s">
        <v>67</v>
      </c>
      <c r="B100" s="47" t="s">
        <v>69</v>
      </c>
      <c r="C100" s="47" t="s">
        <v>447</v>
      </c>
      <c r="D100" s="47" t="s">
        <v>448</v>
      </c>
      <c r="E100" s="47" t="s">
        <v>107</v>
      </c>
      <c r="F100" s="47" t="s">
        <v>99</v>
      </c>
      <c r="G100" s="47" t="s">
        <v>389</v>
      </c>
      <c r="H100" s="47" t="s">
        <v>390</v>
      </c>
      <c r="I100" s="46">
        <v>4400</v>
      </c>
      <c r="J100" s="46">
        <v>4400</v>
      </c>
      <c r="K100" s="8"/>
      <c r="L100" s="8"/>
      <c r="M100" s="8"/>
      <c r="N100" s="46">
        <v>4400</v>
      </c>
      <c r="O100" s="8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ht="23.45" customHeight="1">
      <c r="A101" s="47" t="s">
        <v>67</v>
      </c>
      <c r="B101" s="47" t="s">
        <v>69</v>
      </c>
      <c r="C101" s="47" t="s">
        <v>453</v>
      </c>
      <c r="D101" s="47" t="s">
        <v>454</v>
      </c>
      <c r="E101" s="47" t="s">
        <v>123</v>
      </c>
      <c r="F101" s="47" t="s">
        <v>124</v>
      </c>
      <c r="G101" s="47" t="s">
        <v>391</v>
      </c>
      <c r="H101" s="47" t="s">
        <v>392</v>
      </c>
      <c r="I101" s="46">
        <v>78000</v>
      </c>
      <c r="J101" s="46">
        <v>78000</v>
      </c>
      <c r="K101" s="8"/>
      <c r="L101" s="8"/>
      <c r="M101" s="8"/>
      <c r="N101" s="46">
        <v>78000</v>
      </c>
      <c r="O101" s="8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1:25" ht="23.45" customHeight="1">
      <c r="A102" s="47" t="s">
        <v>67</v>
      </c>
      <c r="B102" s="47" t="s">
        <v>69</v>
      </c>
      <c r="C102" s="47" t="s">
        <v>455</v>
      </c>
      <c r="D102" s="47" t="s">
        <v>456</v>
      </c>
      <c r="E102" s="47" t="s">
        <v>213</v>
      </c>
      <c r="F102" s="47" t="s">
        <v>116</v>
      </c>
      <c r="G102" s="47" t="s">
        <v>419</v>
      </c>
      <c r="H102" s="47" t="s">
        <v>420</v>
      </c>
      <c r="I102" s="46">
        <v>26400</v>
      </c>
      <c r="J102" s="46">
        <v>26400</v>
      </c>
      <c r="K102" s="8"/>
      <c r="L102" s="8"/>
      <c r="M102" s="8"/>
      <c r="N102" s="46">
        <v>26400</v>
      </c>
      <c r="O102" s="8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1:25" ht="23.45" customHeight="1">
      <c r="A103" s="47" t="s">
        <v>67</v>
      </c>
      <c r="B103" s="47" t="s">
        <v>69</v>
      </c>
      <c r="C103" s="47" t="s">
        <v>457</v>
      </c>
      <c r="D103" s="47" t="s">
        <v>458</v>
      </c>
      <c r="E103" s="47" t="s">
        <v>213</v>
      </c>
      <c r="F103" s="47" t="s">
        <v>116</v>
      </c>
      <c r="G103" s="47" t="s">
        <v>213</v>
      </c>
      <c r="H103" s="47" t="s">
        <v>116</v>
      </c>
      <c r="I103" s="46"/>
      <c r="J103" s="46"/>
      <c r="K103" s="8"/>
      <c r="L103" s="8"/>
      <c r="M103" s="8"/>
      <c r="N103" s="46"/>
      <c r="O103" s="8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1:25" ht="23.45" customHeight="1">
      <c r="A104" s="47" t="s">
        <v>67</v>
      </c>
      <c r="B104" s="47" t="s">
        <v>69</v>
      </c>
      <c r="C104" s="47" t="s">
        <v>459</v>
      </c>
      <c r="D104" s="47" t="s">
        <v>460</v>
      </c>
      <c r="E104" s="47" t="s">
        <v>115</v>
      </c>
      <c r="F104" s="47" t="s">
        <v>116</v>
      </c>
      <c r="G104" s="47" t="s">
        <v>405</v>
      </c>
      <c r="H104" s="47" t="s">
        <v>406</v>
      </c>
      <c r="I104" s="46">
        <v>100800</v>
      </c>
      <c r="J104" s="46">
        <v>100800</v>
      </c>
      <c r="K104" s="8"/>
      <c r="L104" s="8"/>
      <c r="M104" s="8"/>
      <c r="N104" s="46">
        <v>100800</v>
      </c>
      <c r="O104" s="8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1:25" ht="23.45" customHeight="1">
      <c r="A105" s="47" t="s">
        <v>67</v>
      </c>
      <c r="B105" s="47" t="s">
        <v>69</v>
      </c>
      <c r="C105" s="47" t="s">
        <v>459</v>
      </c>
      <c r="D105" s="47" t="s">
        <v>460</v>
      </c>
      <c r="E105" s="47" t="s">
        <v>199</v>
      </c>
      <c r="F105" s="47" t="s">
        <v>200</v>
      </c>
      <c r="G105" s="47" t="s">
        <v>405</v>
      </c>
      <c r="H105" s="47" t="s">
        <v>406</v>
      </c>
      <c r="I105" s="46">
        <v>42000</v>
      </c>
      <c r="J105" s="46">
        <v>42000</v>
      </c>
      <c r="K105" s="8"/>
      <c r="L105" s="8"/>
      <c r="M105" s="8"/>
      <c r="N105" s="46">
        <v>42000</v>
      </c>
      <c r="O105" s="8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1:25" ht="23.45" customHeight="1">
      <c r="A106" s="47" t="s">
        <v>67</v>
      </c>
      <c r="B106" s="47" t="s">
        <v>69</v>
      </c>
      <c r="C106" s="47" t="s">
        <v>459</v>
      </c>
      <c r="D106" s="47" t="s">
        <v>460</v>
      </c>
      <c r="E106" s="47" t="s">
        <v>213</v>
      </c>
      <c r="F106" s="47" t="s">
        <v>116</v>
      </c>
      <c r="G106" s="47" t="s">
        <v>405</v>
      </c>
      <c r="H106" s="47" t="s">
        <v>406</v>
      </c>
      <c r="I106" s="46">
        <v>218400</v>
      </c>
      <c r="J106" s="46">
        <v>218400</v>
      </c>
      <c r="K106" s="8"/>
      <c r="L106" s="8"/>
      <c r="M106" s="8"/>
      <c r="N106" s="46">
        <v>218400</v>
      </c>
      <c r="O106" s="8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1:25" ht="23.45" customHeight="1">
      <c r="A107" s="47" t="s">
        <v>67</v>
      </c>
      <c r="B107" s="47" t="s">
        <v>69</v>
      </c>
      <c r="C107" s="47" t="s">
        <v>461</v>
      </c>
      <c r="D107" s="47" t="s">
        <v>462</v>
      </c>
      <c r="E107" s="47" t="s">
        <v>171</v>
      </c>
      <c r="F107" s="47" t="s">
        <v>172</v>
      </c>
      <c r="G107" s="47" t="s">
        <v>463</v>
      </c>
      <c r="H107" s="47" t="s">
        <v>464</v>
      </c>
      <c r="I107" s="46">
        <v>20000</v>
      </c>
      <c r="J107" s="46">
        <v>20000</v>
      </c>
      <c r="K107" s="8"/>
      <c r="L107" s="8"/>
      <c r="M107" s="8"/>
      <c r="N107" s="46">
        <v>20000</v>
      </c>
      <c r="O107" s="8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25" ht="23.45" customHeight="1">
      <c r="A108" s="47" t="s">
        <v>67</v>
      </c>
      <c r="B108" s="47" t="s">
        <v>69</v>
      </c>
      <c r="C108" s="47" t="s">
        <v>465</v>
      </c>
      <c r="D108" s="47" t="s">
        <v>466</v>
      </c>
      <c r="E108" s="47" t="s">
        <v>123</v>
      </c>
      <c r="F108" s="47" t="s">
        <v>124</v>
      </c>
      <c r="G108" s="47" t="s">
        <v>419</v>
      </c>
      <c r="H108" s="47" t="s">
        <v>420</v>
      </c>
      <c r="I108" s="46">
        <v>11160</v>
      </c>
      <c r="J108" s="46">
        <v>11160</v>
      </c>
      <c r="K108" s="8"/>
      <c r="L108" s="8"/>
      <c r="M108" s="8"/>
      <c r="N108" s="46">
        <v>11160</v>
      </c>
      <c r="O108" s="8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25" ht="23.45" customHeight="1">
      <c r="A109" s="47" t="s">
        <v>67</v>
      </c>
      <c r="B109" s="47" t="s">
        <v>69</v>
      </c>
      <c r="C109" s="47" t="s">
        <v>467</v>
      </c>
      <c r="D109" s="47" t="s">
        <v>468</v>
      </c>
      <c r="E109" s="47" t="s">
        <v>102</v>
      </c>
      <c r="F109" s="47" t="s">
        <v>99</v>
      </c>
      <c r="G109" s="47" t="s">
        <v>469</v>
      </c>
      <c r="H109" s="47" t="s">
        <v>470</v>
      </c>
      <c r="I109" s="46">
        <v>42507.43</v>
      </c>
      <c r="J109" s="46">
        <v>42507.43</v>
      </c>
      <c r="K109" s="8"/>
      <c r="L109" s="8"/>
      <c r="M109" s="8"/>
      <c r="N109" s="46">
        <v>42507.43</v>
      </c>
      <c r="O109" s="8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25" ht="23.45" customHeight="1">
      <c r="A110" s="47" t="s">
        <v>67</v>
      </c>
      <c r="B110" s="47" t="s">
        <v>69</v>
      </c>
      <c r="C110" s="47" t="s">
        <v>467</v>
      </c>
      <c r="D110" s="47" t="s">
        <v>468</v>
      </c>
      <c r="E110" s="47" t="s">
        <v>115</v>
      </c>
      <c r="F110" s="47" t="s">
        <v>116</v>
      </c>
      <c r="G110" s="47" t="s">
        <v>469</v>
      </c>
      <c r="H110" s="47" t="s">
        <v>470</v>
      </c>
      <c r="I110" s="46">
        <v>16730</v>
      </c>
      <c r="J110" s="46">
        <v>16730</v>
      </c>
      <c r="K110" s="8"/>
      <c r="L110" s="8"/>
      <c r="M110" s="8"/>
      <c r="N110" s="46">
        <v>16730</v>
      </c>
      <c r="O110" s="8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ht="23.45" customHeight="1">
      <c r="A111" s="47" t="s">
        <v>67</v>
      </c>
      <c r="B111" s="47" t="s">
        <v>69</v>
      </c>
      <c r="C111" s="47" t="s">
        <v>467</v>
      </c>
      <c r="D111" s="47" t="s">
        <v>468</v>
      </c>
      <c r="E111" s="47" t="s">
        <v>199</v>
      </c>
      <c r="F111" s="47" t="s">
        <v>200</v>
      </c>
      <c r="G111" s="47" t="s">
        <v>469</v>
      </c>
      <c r="H111" s="47" t="s">
        <v>470</v>
      </c>
      <c r="I111" s="46">
        <v>6970.8</v>
      </c>
      <c r="J111" s="46">
        <v>6970.8</v>
      </c>
      <c r="K111" s="8"/>
      <c r="L111" s="8"/>
      <c r="M111" s="8"/>
      <c r="N111" s="46">
        <v>6970.8</v>
      </c>
      <c r="O111" s="8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25" ht="23.45" customHeight="1">
      <c r="A112" s="47" t="s">
        <v>67</v>
      </c>
      <c r="B112" s="47" t="s">
        <v>69</v>
      </c>
      <c r="C112" s="47" t="s">
        <v>467</v>
      </c>
      <c r="D112" s="47" t="s">
        <v>468</v>
      </c>
      <c r="E112" s="47" t="s">
        <v>213</v>
      </c>
      <c r="F112" s="47" t="s">
        <v>116</v>
      </c>
      <c r="G112" s="47" t="s">
        <v>469</v>
      </c>
      <c r="H112" s="47" t="s">
        <v>470</v>
      </c>
      <c r="I112" s="46">
        <v>36248</v>
      </c>
      <c r="J112" s="46">
        <v>36248</v>
      </c>
      <c r="K112" s="8"/>
      <c r="L112" s="8"/>
      <c r="M112" s="8"/>
      <c r="N112" s="46">
        <v>36248</v>
      </c>
      <c r="O112" s="8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ht="23.45" customHeight="1">
      <c r="A113" s="47" t="s">
        <v>67</v>
      </c>
      <c r="B113" s="47" t="s">
        <v>69</v>
      </c>
      <c r="C113" s="47" t="s">
        <v>471</v>
      </c>
      <c r="D113" s="47" t="s">
        <v>472</v>
      </c>
      <c r="E113" s="47" t="s">
        <v>151</v>
      </c>
      <c r="F113" s="47" t="s">
        <v>152</v>
      </c>
      <c r="G113" s="47" t="s">
        <v>473</v>
      </c>
      <c r="H113" s="47" t="s">
        <v>474</v>
      </c>
      <c r="I113" s="46">
        <v>90000</v>
      </c>
      <c r="J113" s="46">
        <v>90000</v>
      </c>
      <c r="K113" s="8"/>
      <c r="L113" s="8"/>
      <c r="M113" s="8"/>
      <c r="N113" s="46">
        <v>90000</v>
      </c>
      <c r="O113" s="8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ht="23.45" customHeight="1">
      <c r="A114" s="47" t="s">
        <v>67</v>
      </c>
      <c r="B114" s="47" t="s">
        <v>69</v>
      </c>
      <c r="C114" s="47" t="s">
        <v>475</v>
      </c>
      <c r="D114" s="47" t="s">
        <v>476</v>
      </c>
      <c r="E114" s="47" t="s">
        <v>102</v>
      </c>
      <c r="F114" s="47" t="s">
        <v>99</v>
      </c>
      <c r="G114" s="47" t="s">
        <v>477</v>
      </c>
      <c r="H114" s="47" t="s">
        <v>478</v>
      </c>
      <c r="I114" s="46">
        <v>70000</v>
      </c>
      <c r="J114" s="46">
        <v>70000</v>
      </c>
      <c r="K114" s="8"/>
      <c r="L114" s="8"/>
      <c r="M114" s="8"/>
      <c r="N114" s="46">
        <v>70000</v>
      </c>
      <c r="O114" s="8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ht="23.45" customHeight="1">
      <c r="A115" s="47" t="s">
        <v>67</v>
      </c>
      <c r="B115" s="47" t="s">
        <v>69</v>
      </c>
      <c r="C115" s="47" t="s">
        <v>479</v>
      </c>
      <c r="D115" s="47" t="s">
        <v>480</v>
      </c>
      <c r="E115" s="47" t="s">
        <v>102</v>
      </c>
      <c r="F115" s="47" t="s">
        <v>99</v>
      </c>
      <c r="G115" s="47" t="s">
        <v>419</v>
      </c>
      <c r="H115" s="47" t="s">
        <v>420</v>
      </c>
      <c r="I115" s="46">
        <v>44000</v>
      </c>
      <c r="J115" s="46">
        <v>44000</v>
      </c>
      <c r="K115" s="8"/>
      <c r="L115" s="8"/>
      <c r="M115" s="8"/>
      <c r="N115" s="46">
        <v>44000</v>
      </c>
      <c r="O115" s="8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ht="22.7" customHeight="1">
      <c r="A116" s="62" t="s">
        <v>337</v>
      </c>
      <c r="B116" s="62"/>
      <c r="C116" s="62"/>
      <c r="D116" s="62"/>
      <c r="E116" s="62"/>
      <c r="F116" s="62"/>
      <c r="G116" s="62"/>
      <c r="H116" s="62"/>
      <c r="I116" s="46">
        <v>15560579.710000001</v>
      </c>
      <c r="J116" s="46">
        <v>15560579.710000001</v>
      </c>
      <c r="K116" s="46"/>
      <c r="L116" s="46"/>
      <c r="M116" s="46"/>
      <c r="N116" s="46">
        <v>15560579.710000001</v>
      </c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116:H11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V7:V8"/>
    <mergeCell ref="W7:W8"/>
    <mergeCell ref="X7:X8"/>
    <mergeCell ref="Y7:Y8"/>
    <mergeCell ref="Q7:Q8"/>
    <mergeCell ref="R7:R8"/>
    <mergeCell ref="S6:S8"/>
    <mergeCell ref="T7:T8"/>
    <mergeCell ref="U7:U8"/>
  </mergeCells>
  <phoneticPr fontId="22" type="noConversion"/>
  <printOptions horizontalCentered="1"/>
  <pageMargins left="0.26" right="0.26" top="0.39" bottom="0.39" header="0.33" footer="0.33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31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10.75" defaultRowHeight="14.25" customHeight="1"/>
  <cols>
    <col min="1" max="1" width="12" customWidth="1"/>
    <col min="2" max="2" width="15.7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20.75" customWidth="1"/>
    <col min="9" max="13" width="23.25" customWidth="1"/>
    <col min="14" max="14" width="14.25" customWidth="1"/>
    <col min="15" max="15" width="14.875" customWidth="1"/>
    <col min="16" max="16" width="13" customWidth="1"/>
    <col min="17" max="21" width="23.125" customWidth="1"/>
    <col min="22" max="22" width="23.25" customWidth="1"/>
    <col min="23" max="23" width="23.12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W2" s="2" t="s">
        <v>481</v>
      </c>
    </row>
    <row r="3" spans="1:23" ht="46.5" customHeight="1">
      <c r="A3" s="60" t="str">
        <f>"2025"&amp;"年部门项目支出预算表"</f>
        <v>2025年部门项目支出预算表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7.45" customHeight="1">
      <c r="A4" s="61" t="str">
        <f>"单位名称："&amp;"富民县东村镇人民政府"</f>
        <v>单位名称：富民县东村镇人民政府</v>
      </c>
      <c r="B4" s="61"/>
      <c r="C4" s="61"/>
      <c r="D4" s="61"/>
      <c r="E4" s="61"/>
      <c r="F4" s="61"/>
      <c r="G4" s="61"/>
      <c r="H4" s="61"/>
      <c r="W4" s="2" t="s">
        <v>1</v>
      </c>
    </row>
    <row r="5" spans="1:23" ht="21.75" customHeight="1">
      <c r="A5" s="62" t="s">
        <v>482</v>
      </c>
      <c r="B5" s="62" t="s">
        <v>348</v>
      </c>
      <c r="C5" s="62" t="s">
        <v>349</v>
      </c>
      <c r="D5" s="62" t="s">
        <v>483</v>
      </c>
      <c r="E5" s="62" t="s">
        <v>350</v>
      </c>
      <c r="F5" s="62" t="s">
        <v>351</v>
      </c>
      <c r="G5" s="62" t="s">
        <v>484</v>
      </c>
      <c r="H5" s="62" t="s">
        <v>485</v>
      </c>
      <c r="I5" s="62" t="s">
        <v>53</v>
      </c>
      <c r="J5" s="62" t="s">
        <v>486</v>
      </c>
      <c r="K5" s="62"/>
      <c r="L5" s="62"/>
      <c r="M5" s="62"/>
      <c r="N5" s="62" t="s">
        <v>356</v>
      </c>
      <c r="O5" s="62"/>
      <c r="P5" s="62"/>
      <c r="Q5" s="62" t="s">
        <v>59</v>
      </c>
      <c r="R5" s="62" t="s">
        <v>60</v>
      </c>
      <c r="S5" s="62"/>
      <c r="T5" s="62"/>
      <c r="U5" s="62"/>
      <c r="V5" s="62"/>
      <c r="W5" s="62"/>
    </row>
    <row r="6" spans="1:23" ht="21.75" customHeight="1">
      <c r="A6" s="62"/>
      <c r="B6" s="62"/>
      <c r="C6" s="62"/>
      <c r="D6" s="62"/>
      <c r="E6" s="62"/>
      <c r="F6" s="62"/>
      <c r="G6" s="62"/>
      <c r="H6" s="62"/>
      <c r="I6" s="62"/>
      <c r="J6" s="62" t="s">
        <v>56</v>
      </c>
      <c r="K6" s="62"/>
      <c r="L6" s="62" t="s">
        <v>57</v>
      </c>
      <c r="M6" s="62" t="s">
        <v>58</v>
      </c>
      <c r="N6" s="62" t="s">
        <v>56</v>
      </c>
      <c r="O6" s="62" t="s">
        <v>57</v>
      </c>
      <c r="P6" s="62" t="s">
        <v>58</v>
      </c>
      <c r="Q6" s="62"/>
      <c r="R6" s="62" t="s">
        <v>55</v>
      </c>
      <c r="S6" s="62" t="s">
        <v>61</v>
      </c>
      <c r="T6" s="62" t="s">
        <v>62</v>
      </c>
      <c r="U6" s="62" t="s">
        <v>63</v>
      </c>
      <c r="V6" s="62" t="s">
        <v>64</v>
      </c>
      <c r="W6" s="62" t="s">
        <v>65</v>
      </c>
    </row>
    <row r="7" spans="1:23" ht="21" customHeight="1">
      <c r="A7" s="62"/>
      <c r="B7" s="62"/>
      <c r="C7" s="62"/>
      <c r="D7" s="62"/>
      <c r="E7" s="62"/>
      <c r="F7" s="62"/>
      <c r="G7" s="62"/>
      <c r="H7" s="62"/>
      <c r="I7" s="62"/>
      <c r="J7" s="62" t="s">
        <v>55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ht="39.75" customHeight="1">
      <c r="A8" s="62"/>
      <c r="B8" s="62"/>
      <c r="C8" s="62"/>
      <c r="D8" s="62"/>
      <c r="E8" s="62"/>
      <c r="F8" s="62"/>
      <c r="G8" s="62"/>
      <c r="H8" s="62"/>
      <c r="I8" s="62"/>
      <c r="J8" s="34" t="s">
        <v>55</v>
      </c>
      <c r="K8" s="34" t="s">
        <v>487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15" customHeight="1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</row>
    <row r="10" spans="1:23" ht="21.75" customHeight="1">
      <c r="A10" s="45" t="s">
        <v>488</v>
      </c>
      <c r="B10" s="45" t="s">
        <v>489</v>
      </c>
      <c r="C10" s="45" t="s">
        <v>490</v>
      </c>
      <c r="D10" s="45" t="s">
        <v>69</v>
      </c>
      <c r="E10" s="45" t="s">
        <v>102</v>
      </c>
      <c r="F10" s="45" t="s">
        <v>99</v>
      </c>
      <c r="G10" s="45" t="s">
        <v>491</v>
      </c>
      <c r="H10" s="45" t="s">
        <v>488</v>
      </c>
      <c r="I10" s="46">
        <v>260000</v>
      </c>
      <c r="J10" s="46">
        <v>260000</v>
      </c>
      <c r="K10" s="46">
        <v>260000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21.75" customHeight="1">
      <c r="A11" s="45" t="s">
        <v>492</v>
      </c>
      <c r="B11" s="45" t="s">
        <v>493</v>
      </c>
      <c r="C11" s="45" t="s">
        <v>494</v>
      </c>
      <c r="D11" s="45" t="s">
        <v>69</v>
      </c>
      <c r="E11" s="45" t="s">
        <v>177</v>
      </c>
      <c r="F11" s="45" t="s">
        <v>178</v>
      </c>
      <c r="G11" s="45" t="s">
        <v>391</v>
      </c>
      <c r="H11" s="45" t="s">
        <v>392</v>
      </c>
      <c r="I11" s="46">
        <v>65</v>
      </c>
      <c r="J11" s="46"/>
      <c r="K11" s="46"/>
      <c r="L11" s="46"/>
      <c r="M11" s="46"/>
      <c r="N11" s="46">
        <v>65</v>
      </c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21.75" customHeight="1">
      <c r="A12" s="45" t="s">
        <v>492</v>
      </c>
      <c r="B12" s="45" t="s">
        <v>493</v>
      </c>
      <c r="C12" s="45" t="s">
        <v>494</v>
      </c>
      <c r="D12" s="45" t="s">
        <v>69</v>
      </c>
      <c r="E12" s="45" t="s">
        <v>177</v>
      </c>
      <c r="F12" s="45" t="s">
        <v>178</v>
      </c>
      <c r="G12" s="45" t="s">
        <v>391</v>
      </c>
      <c r="H12" s="45" t="s">
        <v>392</v>
      </c>
      <c r="I12" s="46">
        <v>5675</v>
      </c>
      <c r="J12" s="46"/>
      <c r="K12" s="46"/>
      <c r="L12" s="46"/>
      <c r="M12" s="46"/>
      <c r="N12" s="46">
        <v>5675</v>
      </c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1.75" customHeight="1">
      <c r="A13" s="45" t="s">
        <v>492</v>
      </c>
      <c r="B13" s="45" t="s">
        <v>495</v>
      </c>
      <c r="C13" s="45" t="s">
        <v>496</v>
      </c>
      <c r="D13" s="45" t="s">
        <v>69</v>
      </c>
      <c r="E13" s="45" t="s">
        <v>289</v>
      </c>
      <c r="F13" s="45" t="s">
        <v>290</v>
      </c>
      <c r="G13" s="45" t="s">
        <v>497</v>
      </c>
      <c r="H13" s="45" t="s">
        <v>498</v>
      </c>
      <c r="I13" s="46">
        <v>30000</v>
      </c>
      <c r="J13" s="46"/>
      <c r="K13" s="46"/>
      <c r="L13" s="46"/>
      <c r="M13" s="46"/>
      <c r="N13" s="46"/>
      <c r="O13" s="46">
        <v>30000</v>
      </c>
      <c r="P13" s="46"/>
      <c r="Q13" s="46"/>
      <c r="R13" s="46"/>
      <c r="S13" s="46"/>
      <c r="T13" s="46"/>
      <c r="U13" s="46"/>
      <c r="V13" s="46"/>
      <c r="W13" s="46"/>
    </row>
    <row r="14" spans="1:23" ht="21.75" customHeight="1">
      <c r="A14" s="45" t="s">
        <v>492</v>
      </c>
      <c r="B14" s="45" t="s">
        <v>495</v>
      </c>
      <c r="C14" s="45" t="s">
        <v>496</v>
      </c>
      <c r="D14" s="45" t="s">
        <v>69</v>
      </c>
      <c r="E14" s="45" t="s">
        <v>289</v>
      </c>
      <c r="F14" s="45" t="s">
        <v>290</v>
      </c>
      <c r="G14" s="45" t="s">
        <v>499</v>
      </c>
      <c r="H14" s="45" t="s">
        <v>500</v>
      </c>
      <c r="I14" s="46">
        <v>70000</v>
      </c>
      <c r="J14" s="46"/>
      <c r="K14" s="46"/>
      <c r="L14" s="46"/>
      <c r="M14" s="46"/>
      <c r="N14" s="46"/>
      <c r="O14" s="46">
        <v>70000</v>
      </c>
      <c r="P14" s="46"/>
      <c r="Q14" s="46"/>
      <c r="R14" s="46"/>
      <c r="S14" s="46"/>
      <c r="T14" s="46"/>
      <c r="U14" s="46"/>
      <c r="V14" s="46"/>
      <c r="W14" s="46"/>
    </row>
    <row r="15" spans="1:23" ht="21.75" customHeight="1">
      <c r="A15" s="45" t="s">
        <v>501</v>
      </c>
      <c r="B15" s="45" t="s">
        <v>502</v>
      </c>
      <c r="C15" s="45" t="s">
        <v>503</v>
      </c>
      <c r="D15" s="45" t="s">
        <v>69</v>
      </c>
      <c r="E15" s="45" t="s">
        <v>278</v>
      </c>
      <c r="F15" s="45" t="s">
        <v>279</v>
      </c>
      <c r="G15" s="45" t="s">
        <v>419</v>
      </c>
      <c r="H15" s="45" t="s">
        <v>420</v>
      </c>
      <c r="I15" s="46">
        <v>1295</v>
      </c>
      <c r="J15" s="46"/>
      <c r="K15" s="46"/>
      <c r="L15" s="46"/>
      <c r="M15" s="46"/>
      <c r="N15" s="46"/>
      <c r="O15" s="46"/>
      <c r="P15" s="46">
        <v>1295</v>
      </c>
      <c r="Q15" s="46"/>
      <c r="R15" s="46"/>
      <c r="S15" s="46"/>
      <c r="T15" s="46"/>
      <c r="U15" s="46"/>
      <c r="V15" s="46"/>
      <c r="W15" s="46"/>
    </row>
    <row r="16" spans="1:23" ht="21.75" customHeight="1">
      <c r="A16" s="45" t="s">
        <v>501</v>
      </c>
      <c r="B16" s="45" t="s">
        <v>504</v>
      </c>
      <c r="C16" s="45" t="s">
        <v>505</v>
      </c>
      <c r="D16" s="45" t="s">
        <v>69</v>
      </c>
      <c r="E16" s="45" t="s">
        <v>131</v>
      </c>
      <c r="F16" s="45" t="s">
        <v>132</v>
      </c>
      <c r="G16" s="45" t="s">
        <v>506</v>
      </c>
      <c r="H16" s="45" t="s">
        <v>507</v>
      </c>
      <c r="I16" s="46">
        <v>80</v>
      </c>
      <c r="J16" s="46"/>
      <c r="K16" s="46"/>
      <c r="L16" s="46"/>
      <c r="M16" s="46"/>
      <c r="N16" s="46">
        <v>80</v>
      </c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1.75" customHeight="1">
      <c r="A17" s="45" t="s">
        <v>501</v>
      </c>
      <c r="B17" s="45" t="s">
        <v>508</v>
      </c>
      <c r="C17" s="45" t="s">
        <v>509</v>
      </c>
      <c r="D17" s="45" t="s">
        <v>69</v>
      </c>
      <c r="E17" s="45" t="s">
        <v>131</v>
      </c>
      <c r="F17" s="45" t="s">
        <v>132</v>
      </c>
      <c r="G17" s="45" t="s">
        <v>387</v>
      </c>
      <c r="H17" s="45" t="s">
        <v>388</v>
      </c>
      <c r="I17" s="46">
        <v>10000</v>
      </c>
      <c r="J17" s="46"/>
      <c r="K17" s="46"/>
      <c r="L17" s="46"/>
      <c r="M17" s="46"/>
      <c r="N17" s="46">
        <v>10000</v>
      </c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1.75" customHeight="1">
      <c r="A18" s="45" t="s">
        <v>501</v>
      </c>
      <c r="B18" s="45" t="s">
        <v>508</v>
      </c>
      <c r="C18" s="45" t="s">
        <v>509</v>
      </c>
      <c r="D18" s="45" t="s">
        <v>69</v>
      </c>
      <c r="E18" s="45" t="s">
        <v>131</v>
      </c>
      <c r="F18" s="45" t="s">
        <v>132</v>
      </c>
      <c r="G18" s="45" t="s">
        <v>451</v>
      </c>
      <c r="H18" s="45" t="s">
        <v>452</v>
      </c>
      <c r="I18" s="46">
        <v>400</v>
      </c>
      <c r="J18" s="46"/>
      <c r="K18" s="46"/>
      <c r="L18" s="46"/>
      <c r="M18" s="46"/>
      <c r="N18" s="46">
        <v>400</v>
      </c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1.75" customHeight="1">
      <c r="A19" s="45" t="s">
        <v>501</v>
      </c>
      <c r="B19" s="45" t="s">
        <v>508</v>
      </c>
      <c r="C19" s="45" t="s">
        <v>509</v>
      </c>
      <c r="D19" s="45" t="s">
        <v>69</v>
      </c>
      <c r="E19" s="45" t="s">
        <v>131</v>
      </c>
      <c r="F19" s="45" t="s">
        <v>132</v>
      </c>
      <c r="G19" s="45" t="s">
        <v>451</v>
      </c>
      <c r="H19" s="45" t="s">
        <v>452</v>
      </c>
      <c r="I19" s="46">
        <v>2025</v>
      </c>
      <c r="J19" s="46"/>
      <c r="K19" s="46"/>
      <c r="L19" s="46"/>
      <c r="M19" s="46"/>
      <c r="N19" s="46">
        <v>2025</v>
      </c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1.75" customHeight="1">
      <c r="A20" s="45" t="s">
        <v>501</v>
      </c>
      <c r="B20" s="45" t="s">
        <v>508</v>
      </c>
      <c r="C20" s="45" t="s">
        <v>509</v>
      </c>
      <c r="D20" s="45" t="s">
        <v>69</v>
      </c>
      <c r="E20" s="45" t="s">
        <v>131</v>
      </c>
      <c r="F20" s="45" t="s">
        <v>132</v>
      </c>
      <c r="G20" s="45" t="s">
        <v>451</v>
      </c>
      <c r="H20" s="45" t="s">
        <v>452</v>
      </c>
      <c r="I20" s="46">
        <v>2975</v>
      </c>
      <c r="J20" s="46"/>
      <c r="K20" s="46"/>
      <c r="L20" s="46"/>
      <c r="M20" s="46"/>
      <c r="N20" s="46">
        <v>2975</v>
      </c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21.75" customHeight="1">
      <c r="A21" s="45" t="s">
        <v>501</v>
      </c>
      <c r="B21" s="45" t="s">
        <v>508</v>
      </c>
      <c r="C21" s="45" t="s">
        <v>509</v>
      </c>
      <c r="D21" s="45" t="s">
        <v>69</v>
      </c>
      <c r="E21" s="45" t="s">
        <v>131</v>
      </c>
      <c r="F21" s="45" t="s">
        <v>132</v>
      </c>
      <c r="G21" s="45" t="s">
        <v>451</v>
      </c>
      <c r="H21" s="45" t="s">
        <v>452</v>
      </c>
      <c r="I21" s="46">
        <v>550</v>
      </c>
      <c r="J21" s="46"/>
      <c r="K21" s="46"/>
      <c r="L21" s="46"/>
      <c r="M21" s="46"/>
      <c r="N21" s="46">
        <v>550</v>
      </c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21.75" customHeight="1">
      <c r="A22" s="45" t="s">
        <v>501</v>
      </c>
      <c r="B22" s="45" t="s">
        <v>508</v>
      </c>
      <c r="C22" s="45" t="s">
        <v>509</v>
      </c>
      <c r="D22" s="45" t="s">
        <v>69</v>
      </c>
      <c r="E22" s="45" t="s">
        <v>131</v>
      </c>
      <c r="F22" s="45" t="s">
        <v>132</v>
      </c>
      <c r="G22" s="45" t="s">
        <v>391</v>
      </c>
      <c r="H22" s="45" t="s">
        <v>392</v>
      </c>
      <c r="I22" s="46">
        <v>400</v>
      </c>
      <c r="J22" s="46"/>
      <c r="K22" s="46"/>
      <c r="L22" s="46"/>
      <c r="M22" s="46"/>
      <c r="N22" s="46">
        <v>400</v>
      </c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1.75" customHeight="1">
      <c r="A23" s="45" t="s">
        <v>501</v>
      </c>
      <c r="B23" s="45" t="s">
        <v>508</v>
      </c>
      <c r="C23" s="45" t="s">
        <v>509</v>
      </c>
      <c r="D23" s="45" t="s">
        <v>69</v>
      </c>
      <c r="E23" s="45" t="s">
        <v>131</v>
      </c>
      <c r="F23" s="45" t="s">
        <v>132</v>
      </c>
      <c r="G23" s="45" t="s">
        <v>391</v>
      </c>
      <c r="H23" s="45" t="s">
        <v>392</v>
      </c>
      <c r="I23" s="46">
        <v>622.16999999999996</v>
      </c>
      <c r="J23" s="46"/>
      <c r="K23" s="46"/>
      <c r="L23" s="46"/>
      <c r="M23" s="46"/>
      <c r="N23" s="46">
        <v>622.16999999999996</v>
      </c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1.75" customHeight="1">
      <c r="A24" s="45" t="s">
        <v>501</v>
      </c>
      <c r="B24" s="45" t="s">
        <v>510</v>
      </c>
      <c r="C24" s="45" t="s">
        <v>511</v>
      </c>
      <c r="D24" s="45" t="s">
        <v>69</v>
      </c>
      <c r="E24" s="45" t="s">
        <v>278</v>
      </c>
      <c r="F24" s="45" t="s">
        <v>279</v>
      </c>
      <c r="G24" s="45" t="s">
        <v>419</v>
      </c>
      <c r="H24" s="45" t="s">
        <v>420</v>
      </c>
      <c r="I24" s="46">
        <v>913</v>
      </c>
      <c r="J24" s="46"/>
      <c r="K24" s="46"/>
      <c r="L24" s="46"/>
      <c r="M24" s="46"/>
      <c r="N24" s="46"/>
      <c r="O24" s="46"/>
      <c r="P24" s="46">
        <v>913</v>
      </c>
      <c r="Q24" s="46"/>
      <c r="R24" s="46"/>
      <c r="S24" s="46"/>
      <c r="T24" s="46"/>
      <c r="U24" s="46"/>
      <c r="V24" s="46"/>
      <c r="W24" s="46"/>
    </row>
    <row r="25" spans="1:23" ht="21.75" customHeight="1">
      <c r="A25" s="45" t="s">
        <v>501</v>
      </c>
      <c r="B25" s="45" t="s">
        <v>510</v>
      </c>
      <c r="C25" s="45" t="s">
        <v>511</v>
      </c>
      <c r="D25" s="45" t="s">
        <v>69</v>
      </c>
      <c r="E25" s="45" t="s">
        <v>278</v>
      </c>
      <c r="F25" s="45" t="s">
        <v>279</v>
      </c>
      <c r="G25" s="45" t="s">
        <v>419</v>
      </c>
      <c r="H25" s="45" t="s">
        <v>420</v>
      </c>
      <c r="I25" s="46">
        <v>1295</v>
      </c>
      <c r="J25" s="46"/>
      <c r="K25" s="46"/>
      <c r="L25" s="46"/>
      <c r="M25" s="46"/>
      <c r="N25" s="46"/>
      <c r="O25" s="46"/>
      <c r="P25" s="46">
        <v>1295</v>
      </c>
      <c r="Q25" s="46"/>
      <c r="R25" s="46"/>
      <c r="S25" s="46"/>
      <c r="T25" s="46"/>
      <c r="U25" s="46"/>
      <c r="V25" s="46"/>
      <c r="W25" s="46"/>
    </row>
    <row r="26" spans="1:23" ht="21.75" customHeight="1">
      <c r="A26" s="45" t="s">
        <v>501</v>
      </c>
      <c r="B26" s="45" t="s">
        <v>512</v>
      </c>
      <c r="C26" s="45" t="s">
        <v>513</v>
      </c>
      <c r="D26" s="45" t="s">
        <v>69</v>
      </c>
      <c r="E26" s="45" t="s">
        <v>129</v>
      </c>
      <c r="F26" s="45" t="s">
        <v>130</v>
      </c>
      <c r="G26" s="45" t="s">
        <v>389</v>
      </c>
      <c r="H26" s="45" t="s">
        <v>390</v>
      </c>
      <c r="I26" s="46">
        <v>36</v>
      </c>
      <c r="J26" s="46"/>
      <c r="K26" s="46"/>
      <c r="L26" s="46"/>
      <c r="M26" s="46"/>
      <c r="N26" s="46">
        <v>36</v>
      </c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1.75" customHeight="1">
      <c r="A27" s="45" t="s">
        <v>501</v>
      </c>
      <c r="B27" s="45" t="s">
        <v>514</v>
      </c>
      <c r="C27" s="45" t="s">
        <v>515</v>
      </c>
      <c r="D27" s="45" t="s">
        <v>69</v>
      </c>
      <c r="E27" s="45" t="s">
        <v>278</v>
      </c>
      <c r="F27" s="45" t="s">
        <v>279</v>
      </c>
      <c r="G27" s="45" t="s">
        <v>419</v>
      </c>
      <c r="H27" s="45" t="s">
        <v>420</v>
      </c>
      <c r="I27" s="46">
        <v>913</v>
      </c>
      <c r="J27" s="46"/>
      <c r="K27" s="46"/>
      <c r="L27" s="46"/>
      <c r="M27" s="46"/>
      <c r="N27" s="46"/>
      <c r="O27" s="46"/>
      <c r="P27" s="46">
        <v>913</v>
      </c>
      <c r="Q27" s="46"/>
      <c r="R27" s="46"/>
      <c r="S27" s="46"/>
      <c r="T27" s="46"/>
      <c r="U27" s="46"/>
      <c r="V27" s="46"/>
      <c r="W27" s="46"/>
    </row>
    <row r="28" spans="1:23" ht="21.75" customHeight="1">
      <c r="A28" s="45" t="s">
        <v>501</v>
      </c>
      <c r="B28" s="45" t="s">
        <v>516</v>
      </c>
      <c r="C28" s="45" t="s">
        <v>517</v>
      </c>
      <c r="D28" s="45" t="s">
        <v>69</v>
      </c>
      <c r="E28" s="45" t="s">
        <v>284</v>
      </c>
      <c r="F28" s="45" t="s">
        <v>285</v>
      </c>
      <c r="G28" s="45" t="s">
        <v>506</v>
      </c>
      <c r="H28" s="45" t="s">
        <v>507</v>
      </c>
      <c r="I28" s="46">
        <v>8700</v>
      </c>
      <c r="J28" s="46"/>
      <c r="K28" s="46"/>
      <c r="L28" s="46"/>
      <c r="M28" s="46"/>
      <c r="N28" s="46">
        <v>8700</v>
      </c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1.75" customHeight="1">
      <c r="A29" s="45" t="s">
        <v>501</v>
      </c>
      <c r="B29" s="45" t="s">
        <v>516</v>
      </c>
      <c r="C29" s="45" t="s">
        <v>517</v>
      </c>
      <c r="D29" s="45" t="s">
        <v>69</v>
      </c>
      <c r="E29" s="45" t="s">
        <v>284</v>
      </c>
      <c r="F29" s="45" t="s">
        <v>285</v>
      </c>
      <c r="G29" s="45" t="s">
        <v>497</v>
      </c>
      <c r="H29" s="45" t="s">
        <v>498</v>
      </c>
      <c r="I29" s="46">
        <v>5300</v>
      </c>
      <c r="J29" s="46"/>
      <c r="K29" s="46"/>
      <c r="L29" s="46"/>
      <c r="M29" s="46"/>
      <c r="N29" s="46">
        <v>5300</v>
      </c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1.75" customHeight="1">
      <c r="A30" s="45" t="s">
        <v>501</v>
      </c>
      <c r="B30" s="45" t="s">
        <v>516</v>
      </c>
      <c r="C30" s="45" t="s">
        <v>517</v>
      </c>
      <c r="D30" s="45" t="s">
        <v>69</v>
      </c>
      <c r="E30" s="45" t="s">
        <v>284</v>
      </c>
      <c r="F30" s="45" t="s">
        <v>285</v>
      </c>
      <c r="G30" s="45" t="s">
        <v>499</v>
      </c>
      <c r="H30" s="45" t="s">
        <v>500</v>
      </c>
      <c r="I30" s="46">
        <v>20000</v>
      </c>
      <c r="J30" s="46"/>
      <c r="K30" s="46"/>
      <c r="L30" s="46"/>
      <c r="M30" s="46"/>
      <c r="N30" s="46">
        <v>20000</v>
      </c>
      <c r="O30" s="46"/>
      <c r="P30" s="46"/>
      <c r="Q30" s="46"/>
      <c r="R30" s="46"/>
      <c r="S30" s="46"/>
      <c r="T30" s="46"/>
      <c r="U30" s="46"/>
      <c r="V30" s="46"/>
      <c r="W30" s="46"/>
    </row>
    <row r="31" spans="1:23" ht="21.75" customHeight="1">
      <c r="A31" s="45" t="s">
        <v>501</v>
      </c>
      <c r="B31" s="45" t="s">
        <v>516</v>
      </c>
      <c r="C31" s="45" t="s">
        <v>517</v>
      </c>
      <c r="D31" s="45" t="s">
        <v>69</v>
      </c>
      <c r="E31" s="45" t="s">
        <v>284</v>
      </c>
      <c r="F31" s="45" t="s">
        <v>285</v>
      </c>
      <c r="G31" s="45" t="s">
        <v>499</v>
      </c>
      <c r="H31" s="45" t="s">
        <v>500</v>
      </c>
      <c r="I31" s="46">
        <v>16000</v>
      </c>
      <c r="J31" s="46"/>
      <c r="K31" s="46"/>
      <c r="L31" s="46"/>
      <c r="M31" s="46"/>
      <c r="N31" s="46">
        <v>16000</v>
      </c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21.75" customHeight="1">
      <c r="A32" s="45" t="s">
        <v>518</v>
      </c>
      <c r="B32" s="45" t="s">
        <v>519</v>
      </c>
      <c r="C32" s="45" t="s">
        <v>520</v>
      </c>
      <c r="D32" s="45" t="s">
        <v>69</v>
      </c>
      <c r="E32" s="45" t="s">
        <v>293</v>
      </c>
      <c r="F32" s="45" t="s">
        <v>294</v>
      </c>
      <c r="G32" s="45" t="s">
        <v>499</v>
      </c>
      <c r="H32" s="45" t="s">
        <v>500</v>
      </c>
      <c r="I32" s="46">
        <v>650000</v>
      </c>
      <c r="J32" s="46"/>
      <c r="K32" s="46"/>
      <c r="L32" s="46"/>
      <c r="M32" s="46"/>
      <c r="N32" s="46"/>
      <c r="O32" s="46">
        <v>650000</v>
      </c>
      <c r="P32" s="46"/>
      <c r="Q32" s="46"/>
      <c r="R32" s="46"/>
      <c r="S32" s="46"/>
      <c r="T32" s="46"/>
      <c r="U32" s="46"/>
      <c r="V32" s="46"/>
      <c r="W32" s="46"/>
    </row>
    <row r="33" spans="1:23" ht="21.75" customHeight="1">
      <c r="A33" s="45" t="s">
        <v>518</v>
      </c>
      <c r="B33" s="45" t="s">
        <v>521</v>
      </c>
      <c r="C33" s="45" t="s">
        <v>522</v>
      </c>
      <c r="D33" s="45" t="s">
        <v>69</v>
      </c>
      <c r="E33" s="45" t="s">
        <v>291</v>
      </c>
      <c r="F33" s="45" t="s">
        <v>292</v>
      </c>
      <c r="G33" s="45" t="s">
        <v>499</v>
      </c>
      <c r="H33" s="45" t="s">
        <v>500</v>
      </c>
      <c r="I33" s="46">
        <v>153</v>
      </c>
      <c r="J33" s="46"/>
      <c r="K33" s="46"/>
      <c r="L33" s="46"/>
      <c r="M33" s="46"/>
      <c r="N33" s="46"/>
      <c r="O33" s="46">
        <v>153</v>
      </c>
      <c r="P33" s="46"/>
      <c r="Q33" s="46"/>
      <c r="R33" s="46"/>
      <c r="S33" s="46"/>
      <c r="T33" s="46"/>
      <c r="U33" s="46"/>
      <c r="V33" s="46"/>
      <c r="W33" s="46"/>
    </row>
    <row r="34" spans="1:23" ht="21.75" customHeight="1">
      <c r="A34" s="45" t="s">
        <v>518</v>
      </c>
      <c r="B34" s="45" t="s">
        <v>523</v>
      </c>
      <c r="C34" s="45" t="s">
        <v>524</v>
      </c>
      <c r="D34" s="45" t="s">
        <v>69</v>
      </c>
      <c r="E34" s="45" t="s">
        <v>131</v>
      </c>
      <c r="F34" s="45" t="s">
        <v>132</v>
      </c>
      <c r="G34" s="45" t="s">
        <v>389</v>
      </c>
      <c r="H34" s="45" t="s">
        <v>390</v>
      </c>
      <c r="I34" s="46">
        <v>1196</v>
      </c>
      <c r="J34" s="46"/>
      <c r="K34" s="46"/>
      <c r="L34" s="46"/>
      <c r="M34" s="46"/>
      <c r="N34" s="46">
        <v>1196</v>
      </c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1.75" customHeight="1">
      <c r="A35" s="45" t="s">
        <v>518</v>
      </c>
      <c r="B35" s="45" t="s">
        <v>523</v>
      </c>
      <c r="C35" s="45" t="s">
        <v>524</v>
      </c>
      <c r="D35" s="45" t="s">
        <v>69</v>
      </c>
      <c r="E35" s="45" t="s">
        <v>131</v>
      </c>
      <c r="F35" s="45" t="s">
        <v>132</v>
      </c>
      <c r="G35" s="45" t="s">
        <v>389</v>
      </c>
      <c r="H35" s="45" t="s">
        <v>390</v>
      </c>
      <c r="I35" s="46">
        <v>1668</v>
      </c>
      <c r="J35" s="46"/>
      <c r="K35" s="46"/>
      <c r="L35" s="46"/>
      <c r="M35" s="46"/>
      <c r="N35" s="46">
        <v>1668</v>
      </c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1.75" customHeight="1">
      <c r="A36" s="45" t="s">
        <v>518</v>
      </c>
      <c r="B36" s="45" t="s">
        <v>523</v>
      </c>
      <c r="C36" s="45" t="s">
        <v>524</v>
      </c>
      <c r="D36" s="45" t="s">
        <v>69</v>
      </c>
      <c r="E36" s="45" t="s">
        <v>131</v>
      </c>
      <c r="F36" s="45" t="s">
        <v>132</v>
      </c>
      <c r="G36" s="45" t="s">
        <v>389</v>
      </c>
      <c r="H36" s="45" t="s">
        <v>390</v>
      </c>
      <c r="I36" s="46">
        <v>1350</v>
      </c>
      <c r="J36" s="46"/>
      <c r="K36" s="46"/>
      <c r="L36" s="46"/>
      <c r="M36" s="46"/>
      <c r="N36" s="46">
        <v>1350</v>
      </c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21.75" customHeight="1">
      <c r="A37" s="45" t="s">
        <v>518</v>
      </c>
      <c r="B37" s="45" t="s">
        <v>523</v>
      </c>
      <c r="C37" s="45" t="s">
        <v>524</v>
      </c>
      <c r="D37" s="45" t="s">
        <v>69</v>
      </c>
      <c r="E37" s="45" t="s">
        <v>131</v>
      </c>
      <c r="F37" s="45" t="s">
        <v>132</v>
      </c>
      <c r="G37" s="45" t="s">
        <v>389</v>
      </c>
      <c r="H37" s="45" t="s">
        <v>390</v>
      </c>
      <c r="I37" s="46">
        <v>586</v>
      </c>
      <c r="J37" s="46"/>
      <c r="K37" s="46"/>
      <c r="L37" s="46"/>
      <c r="M37" s="46"/>
      <c r="N37" s="46">
        <v>586</v>
      </c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21.75" customHeight="1">
      <c r="A38" s="45" t="s">
        <v>518</v>
      </c>
      <c r="B38" s="45" t="s">
        <v>525</v>
      </c>
      <c r="C38" s="45" t="s">
        <v>526</v>
      </c>
      <c r="D38" s="45" t="s">
        <v>69</v>
      </c>
      <c r="E38" s="45" t="s">
        <v>131</v>
      </c>
      <c r="F38" s="45" t="s">
        <v>132</v>
      </c>
      <c r="G38" s="45" t="s">
        <v>389</v>
      </c>
      <c r="H38" s="45" t="s">
        <v>390</v>
      </c>
      <c r="I38" s="46">
        <v>1900</v>
      </c>
      <c r="J38" s="46"/>
      <c r="K38" s="46"/>
      <c r="L38" s="46"/>
      <c r="M38" s="46"/>
      <c r="N38" s="46">
        <v>1900</v>
      </c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21.75" customHeight="1">
      <c r="A39" s="45" t="s">
        <v>518</v>
      </c>
      <c r="B39" s="45" t="s">
        <v>525</v>
      </c>
      <c r="C39" s="45" t="s">
        <v>526</v>
      </c>
      <c r="D39" s="45" t="s">
        <v>69</v>
      </c>
      <c r="E39" s="45" t="s">
        <v>131</v>
      </c>
      <c r="F39" s="45" t="s">
        <v>132</v>
      </c>
      <c r="G39" s="45" t="s">
        <v>389</v>
      </c>
      <c r="H39" s="45" t="s">
        <v>390</v>
      </c>
      <c r="I39" s="46">
        <v>860</v>
      </c>
      <c r="J39" s="46"/>
      <c r="K39" s="46"/>
      <c r="L39" s="46"/>
      <c r="M39" s="46"/>
      <c r="N39" s="46">
        <v>860</v>
      </c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21.75" customHeight="1">
      <c r="A40" s="45" t="s">
        <v>518</v>
      </c>
      <c r="B40" s="45" t="s">
        <v>525</v>
      </c>
      <c r="C40" s="45" t="s">
        <v>526</v>
      </c>
      <c r="D40" s="45" t="s">
        <v>69</v>
      </c>
      <c r="E40" s="45" t="s">
        <v>131</v>
      </c>
      <c r="F40" s="45" t="s">
        <v>132</v>
      </c>
      <c r="G40" s="45" t="s">
        <v>389</v>
      </c>
      <c r="H40" s="45" t="s">
        <v>390</v>
      </c>
      <c r="I40" s="46">
        <v>13240</v>
      </c>
      <c r="J40" s="46"/>
      <c r="K40" s="46"/>
      <c r="L40" s="46"/>
      <c r="M40" s="46"/>
      <c r="N40" s="46">
        <v>13240</v>
      </c>
      <c r="O40" s="46"/>
      <c r="P40" s="46"/>
      <c r="Q40" s="46"/>
      <c r="R40" s="46"/>
      <c r="S40" s="46"/>
      <c r="T40" s="46"/>
      <c r="U40" s="46"/>
      <c r="V40" s="46"/>
      <c r="W40" s="46"/>
    </row>
    <row r="41" spans="1:23" ht="21.75" customHeight="1">
      <c r="A41" s="45" t="s">
        <v>518</v>
      </c>
      <c r="B41" s="45" t="s">
        <v>525</v>
      </c>
      <c r="C41" s="45" t="s">
        <v>526</v>
      </c>
      <c r="D41" s="45" t="s">
        <v>69</v>
      </c>
      <c r="E41" s="45" t="s">
        <v>131</v>
      </c>
      <c r="F41" s="45" t="s">
        <v>132</v>
      </c>
      <c r="G41" s="45" t="s">
        <v>391</v>
      </c>
      <c r="H41" s="45" t="s">
        <v>392</v>
      </c>
      <c r="I41" s="46">
        <v>15000</v>
      </c>
      <c r="J41" s="46"/>
      <c r="K41" s="46"/>
      <c r="L41" s="46"/>
      <c r="M41" s="46"/>
      <c r="N41" s="46">
        <v>15000</v>
      </c>
      <c r="O41" s="46"/>
      <c r="P41" s="46"/>
      <c r="Q41" s="46"/>
      <c r="R41" s="46"/>
      <c r="S41" s="46"/>
      <c r="T41" s="46"/>
      <c r="U41" s="46"/>
      <c r="V41" s="46"/>
      <c r="W41" s="46"/>
    </row>
    <row r="42" spans="1:23" ht="21.75" customHeight="1">
      <c r="A42" s="45" t="s">
        <v>518</v>
      </c>
      <c r="B42" s="45" t="s">
        <v>525</v>
      </c>
      <c r="C42" s="45" t="s">
        <v>526</v>
      </c>
      <c r="D42" s="45" t="s">
        <v>69</v>
      </c>
      <c r="E42" s="45" t="s">
        <v>131</v>
      </c>
      <c r="F42" s="45" t="s">
        <v>132</v>
      </c>
      <c r="G42" s="45" t="s">
        <v>393</v>
      </c>
      <c r="H42" s="45" t="s">
        <v>394</v>
      </c>
      <c r="I42" s="46">
        <v>800</v>
      </c>
      <c r="J42" s="46"/>
      <c r="K42" s="46"/>
      <c r="L42" s="46"/>
      <c r="M42" s="46"/>
      <c r="N42" s="46">
        <v>800</v>
      </c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21.75" customHeight="1">
      <c r="A43" s="45" t="s">
        <v>518</v>
      </c>
      <c r="B43" s="45" t="s">
        <v>525</v>
      </c>
      <c r="C43" s="45" t="s">
        <v>526</v>
      </c>
      <c r="D43" s="45" t="s">
        <v>69</v>
      </c>
      <c r="E43" s="45" t="s">
        <v>131</v>
      </c>
      <c r="F43" s="45" t="s">
        <v>132</v>
      </c>
      <c r="G43" s="45" t="s">
        <v>393</v>
      </c>
      <c r="H43" s="45" t="s">
        <v>394</v>
      </c>
      <c r="I43" s="46">
        <v>4200</v>
      </c>
      <c r="J43" s="46"/>
      <c r="K43" s="46"/>
      <c r="L43" s="46"/>
      <c r="M43" s="46"/>
      <c r="N43" s="46">
        <v>4200</v>
      </c>
      <c r="O43" s="46"/>
      <c r="P43" s="46"/>
      <c r="Q43" s="46"/>
      <c r="R43" s="46"/>
      <c r="S43" s="46"/>
      <c r="T43" s="46"/>
      <c r="U43" s="46"/>
      <c r="V43" s="46"/>
      <c r="W43" s="46"/>
    </row>
    <row r="44" spans="1:23" ht="21.75" customHeight="1">
      <c r="A44" s="45" t="s">
        <v>518</v>
      </c>
      <c r="B44" s="45" t="s">
        <v>527</v>
      </c>
      <c r="C44" s="45" t="s">
        <v>528</v>
      </c>
      <c r="D44" s="45" t="s">
        <v>69</v>
      </c>
      <c r="E44" s="45" t="s">
        <v>291</v>
      </c>
      <c r="F44" s="45" t="s">
        <v>292</v>
      </c>
      <c r="G44" s="45" t="s">
        <v>506</v>
      </c>
      <c r="H44" s="45" t="s">
        <v>507</v>
      </c>
      <c r="I44" s="46">
        <v>5000</v>
      </c>
      <c r="J44" s="46"/>
      <c r="K44" s="46"/>
      <c r="L44" s="46"/>
      <c r="M44" s="46"/>
      <c r="N44" s="46"/>
      <c r="O44" s="46">
        <v>5000</v>
      </c>
      <c r="P44" s="46"/>
      <c r="Q44" s="46"/>
      <c r="R44" s="46"/>
      <c r="S44" s="46"/>
      <c r="T44" s="46"/>
      <c r="U44" s="46"/>
      <c r="V44" s="46"/>
      <c r="W44" s="46"/>
    </row>
    <row r="45" spans="1:23" ht="21.75" customHeight="1">
      <c r="A45" s="45" t="s">
        <v>518</v>
      </c>
      <c r="B45" s="45" t="s">
        <v>529</v>
      </c>
      <c r="C45" s="45" t="s">
        <v>530</v>
      </c>
      <c r="D45" s="45" t="s">
        <v>69</v>
      </c>
      <c r="E45" s="45" t="s">
        <v>293</v>
      </c>
      <c r="F45" s="45" t="s">
        <v>294</v>
      </c>
      <c r="G45" s="45" t="s">
        <v>499</v>
      </c>
      <c r="H45" s="45" t="s">
        <v>500</v>
      </c>
      <c r="I45" s="46">
        <v>1020000</v>
      </c>
      <c r="J45" s="46"/>
      <c r="K45" s="46"/>
      <c r="L45" s="46"/>
      <c r="M45" s="46"/>
      <c r="N45" s="46"/>
      <c r="O45" s="46">
        <v>1020000</v>
      </c>
      <c r="P45" s="46"/>
      <c r="Q45" s="46"/>
      <c r="R45" s="46"/>
      <c r="S45" s="46"/>
      <c r="T45" s="46"/>
      <c r="U45" s="46"/>
      <c r="V45" s="46"/>
      <c r="W45" s="46"/>
    </row>
    <row r="46" spans="1:23" ht="21.75" customHeight="1">
      <c r="A46" s="45" t="s">
        <v>518</v>
      </c>
      <c r="B46" s="45" t="s">
        <v>531</v>
      </c>
      <c r="C46" s="45" t="s">
        <v>532</v>
      </c>
      <c r="D46" s="45" t="s">
        <v>69</v>
      </c>
      <c r="E46" s="45" t="s">
        <v>293</v>
      </c>
      <c r="F46" s="45" t="s">
        <v>294</v>
      </c>
      <c r="G46" s="45" t="s">
        <v>499</v>
      </c>
      <c r="H46" s="45" t="s">
        <v>500</v>
      </c>
      <c r="I46" s="46">
        <v>950000</v>
      </c>
      <c r="J46" s="46"/>
      <c r="K46" s="46"/>
      <c r="L46" s="46"/>
      <c r="M46" s="46"/>
      <c r="N46" s="46"/>
      <c r="O46" s="46">
        <v>950000</v>
      </c>
      <c r="P46" s="46"/>
      <c r="Q46" s="46"/>
      <c r="R46" s="46"/>
      <c r="S46" s="46"/>
      <c r="T46" s="46"/>
      <c r="U46" s="46"/>
      <c r="V46" s="46"/>
      <c r="W46" s="46"/>
    </row>
    <row r="47" spans="1:23" ht="21.75" customHeight="1">
      <c r="A47" s="45" t="s">
        <v>518</v>
      </c>
      <c r="B47" s="45" t="s">
        <v>533</v>
      </c>
      <c r="C47" s="45" t="s">
        <v>534</v>
      </c>
      <c r="D47" s="45" t="s">
        <v>69</v>
      </c>
      <c r="E47" s="45" t="s">
        <v>131</v>
      </c>
      <c r="F47" s="45" t="s">
        <v>132</v>
      </c>
      <c r="G47" s="45" t="s">
        <v>391</v>
      </c>
      <c r="H47" s="45" t="s">
        <v>392</v>
      </c>
      <c r="I47" s="46">
        <v>3900</v>
      </c>
      <c r="J47" s="46"/>
      <c r="K47" s="46"/>
      <c r="L47" s="46"/>
      <c r="M47" s="46"/>
      <c r="N47" s="46">
        <v>3900</v>
      </c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21.75" customHeight="1">
      <c r="A48" s="45" t="s">
        <v>518</v>
      </c>
      <c r="B48" s="45" t="s">
        <v>535</v>
      </c>
      <c r="C48" s="45" t="s">
        <v>536</v>
      </c>
      <c r="D48" s="45" t="s">
        <v>69</v>
      </c>
      <c r="E48" s="45" t="s">
        <v>278</v>
      </c>
      <c r="F48" s="45" t="s">
        <v>279</v>
      </c>
      <c r="G48" s="45" t="s">
        <v>379</v>
      </c>
      <c r="H48" s="45" t="s">
        <v>380</v>
      </c>
      <c r="I48" s="46">
        <v>514</v>
      </c>
      <c r="J48" s="46"/>
      <c r="K48" s="46"/>
      <c r="L48" s="46"/>
      <c r="M48" s="46"/>
      <c r="N48" s="46"/>
      <c r="O48" s="46"/>
      <c r="P48" s="46">
        <v>514</v>
      </c>
      <c r="Q48" s="46"/>
      <c r="R48" s="46"/>
      <c r="S48" s="46"/>
      <c r="T48" s="46"/>
      <c r="U48" s="46"/>
      <c r="V48" s="46"/>
      <c r="W48" s="46"/>
    </row>
    <row r="49" spans="1:23" ht="21.75" customHeight="1">
      <c r="A49" s="45" t="s">
        <v>518</v>
      </c>
      <c r="B49" s="45" t="s">
        <v>537</v>
      </c>
      <c r="C49" s="45" t="s">
        <v>538</v>
      </c>
      <c r="D49" s="45" t="s">
        <v>69</v>
      </c>
      <c r="E49" s="45" t="s">
        <v>103</v>
      </c>
      <c r="F49" s="45" t="s">
        <v>104</v>
      </c>
      <c r="G49" s="45" t="s">
        <v>379</v>
      </c>
      <c r="H49" s="45" t="s">
        <v>380</v>
      </c>
      <c r="I49" s="46">
        <v>22000</v>
      </c>
      <c r="J49" s="46">
        <v>22000</v>
      </c>
      <c r="K49" s="46">
        <v>22000</v>
      </c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ht="21.75" customHeight="1">
      <c r="A50" s="45" t="s">
        <v>518</v>
      </c>
      <c r="B50" s="45" t="s">
        <v>537</v>
      </c>
      <c r="C50" s="45" t="s">
        <v>538</v>
      </c>
      <c r="D50" s="45" t="s">
        <v>69</v>
      </c>
      <c r="E50" s="45" t="s">
        <v>103</v>
      </c>
      <c r="F50" s="45" t="s">
        <v>104</v>
      </c>
      <c r="G50" s="45" t="s">
        <v>449</v>
      </c>
      <c r="H50" s="45" t="s">
        <v>450</v>
      </c>
      <c r="I50" s="46">
        <v>20000</v>
      </c>
      <c r="J50" s="46">
        <v>20000</v>
      </c>
      <c r="K50" s="46">
        <v>20000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ht="21.75" customHeight="1">
      <c r="A51" s="45" t="s">
        <v>518</v>
      </c>
      <c r="B51" s="45" t="s">
        <v>537</v>
      </c>
      <c r="C51" s="45" t="s">
        <v>538</v>
      </c>
      <c r="D51" s="45" t="s">
        <v>69</v>
      </c>
      <c r="E51" s="45" t="s">
        <v>103</v>
      </c>
      <c r="F51" s="45" t="s">
        <v>104</v>
      </c>
      <c r="G51" s="45" t="s">
        <v>387</v>
      </c>
      <c r="H51" s="45" t="s">
        <v>388</v>
      </c>
      <c r="I51" s="46">
        <v>15000</v>
      </c>
      <c r="J51" s="46">
        <v>15000</v>
      </c>
      <c r="K51" s="46">
        <v>15000</v>
      </c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ht="21.75" customHeight="1">
      <c r="A52" s="45" t="s">
        <v>518</v>
      </c>
      <c r="B52" s="45" t="s">
        <v>537</v>
      </c>
      <c r="C52" s="45" t="s">
        <v>538</v>
      </c>
      <c r="D52" s="45" t="s">
        <v>69</v>
      </c>
      <c r="E52" s="45" t="s">
        <v>103</v>
      </c>
      <c r="F52" s="45" t="s">
        <v>104</v>
      </c>
      <c r="G52" s="45" t="s">
        <v>539</v>
      </c>
      <c r="H52" s="45" t="s">
        <v>540</v>
      </c>
      <c r="I52" s="46">
        <v>25000</v>
      </c>
      <c r="J52" s="46">
        <v>25000</v>
      </c>
      <c r="K52" s="46">
        <v>25000</v>
      </c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3" ht="21.75" customHeight="1">
      <c r="A53" s="45" t="s">
        <v>518</v>
      </c>
      <c r="B53" s="45" t="s">
        <v>537</v>
      </c>
      <c r="C53" s="45" t="s">
        <v>538</v>
      </c>
      <c r="D53" s="45" t="s">
        <v>69</v>
      </c>
      <c r="E53" s="45" t="s">
        <v>103</v>
      </c>
      <c r="F53" s="45" t="s">
        <v>104</v>
      </c>
      <c r="G53" s="45" t="s">
        <v>451</v>
      </c>
      <c r="H53" s="45" t="s">
        <v>452</v>
      </c>
      <c r="I53" s="46">
        <v>30000</v>
      </c>
      <c r="J53" s="46">
        <v>30000</v>
      </c>
      <c r="K53" s="46">
        <v>30000</v>
      </c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ht="21.75" customHeight="1">
      <c r="A54" s="45" t="s">
        <v>518</v>
      </c>
      <c r="B54" s="45" t="s">
        <v>537</v>
      </c>
      <c r="C54" s="45" t="s">
        <v>538</v>
      </c>
      <c r="D54" s="45" t="s">
        <v>69</v>
      </c>
      <c r="E54" s="45" t="s">
        <v>103</v>
      </c>
      <c r="F54" s="45" t="s">
        <v>104</v>
      </c>
      <c r="G54" s="45" t="s">
        <v>389</v>
      </c>
      <c r="H54" s="45" t="s">
        <v>390</v>
      </c>
      <c r="I54" s="46">
        <v>3000</v>
      </c>
      <c r="J54" s="46">
        <v>3000</v>
      </c>
      <c r="K54" s="46">
        <v>3000</v>
      </c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ht="21.75" customHeight="1">
      <c r="A55" s="45" t="s">
        <v>518</v>
      </c>
      <c r="B55" s="45" t="s">
        <v>537</v>
      </c>
      <c r="C55" s="45" t="s">
        <v>538</v>
      </c>
      <c r="D55" s="45" t="s">
        <v>69</v>
      </c>
      <c r="E55" s="45" t="s">
        <v>103</v>
      </c>
      <c r="F55" s="45" t="s">
        <v>104</v>
      </c>
      <c r="G55" s="45" t="s">
        <v>497</v>
      </c>
      <c r="H55" s="45" t="s">
        <v>498</v>
      </c>
      <c r="I55" s="46">
        <v>630000</v>
      </c>
      <c r="J55" s="46">
        <v>630000</v>
      </c>
      <c r="K55" s="46">
        <v>630000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3" ht="21.75" customHeight="1">
      <c r="A56" s="45" t="s">
        <v>518</v>
      </c>
      <c r="B56" s="45" t="s">
        <v>537</v>
      </c>
      <c r="C56" s="45" t="s">
        <v>538</v>
      </c>
      <c r="D56" s="45" t="s">
        <v>69</v>
      </c>
      <c r="E56" s="45" t="s">
        <v>103</v>
      </c>
      <c r="F56" s="45" t="s">
        <v>104</v>
      </c>
      <c r="G56" s="45" t="s">
        <v>391</v>
      </c>
      <c r="H56" s="45" t="s">
        <v>392</v>
      </c>
      <c r="I56" s="46">
        <v>20000</v>
      </c>
      <c r="J56" s="46">
        <v>20000</v>
      </c>
      <c r="K56" s="46">
        <v>20000</v>
      </c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3" ht="21.75" customHeight="1">
      <c r="A57" s="45" t="s">
        <v>518</v>
      </c>
      <c r="B57" s="45" t="s">
        <v>537</v>
      </c>
      <c r="C57" s="45" t="s">
        <v>538</v>
      </c>
      <c r="D57" s="45" t="s">
        <v>69</v>
      </c>
      <c r="E57" s="45" t="s">
        <v>103</v>
      </c>
      <c r="F57" s="45" t="s">
        <v>104</v>
      </c>
      <c r="G57" s="45" t="s">
        <v>393</v>
      </c>
      <c r="H57" s="45" t="s">
        <v>394</v>
      </c>
      <c r="I57" s="46">
        <v>5000</v>
      </c>
      <c r="J57" s="46">
        <v>5000</v>
      </c>
      <c r="K57" s="46">
        <v>5000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3" ht="21.75" customHeight="1">
      <c r="A58" s="45" t="s">
        <v>518</v>
      </c>
      <c r="B58" s="45" t="s">
        <v>541</v>
      </c>
      <c r="C58" s="45" t="s">
        <v>542</v>
      </c>
      <c r="D58" s="45" t="s">
        <v>69</v>
      </c>
      <c r="E58" s="45" t="s">
        <v>238</v>
      </c>
      <c r="F58" s="45" t="s">
        <v>239</v>
      </c>
      <c r="G58" s="45" t="s">
        <v>499</v>
      </c>
      <c r="H58" s="45" t="s">
        <v>500</v>
      </c>
      <c r="I58" s="46">
        <v>20000</v>
      </c>
      <c r="J58" s="46">
        <v>20000</v>
      </c>
      <c r="K58" s="46">
        <v>20000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1:23" ht="21.75" customHeight="1">
      <c r="A59" s="45" t="s">
        <v>518</v>
      </c>
      <c r="B59" s="45" t="s">
        <v>543</v>
      </c>
      <c r="C59" s="45" t="s">
        <v>544</v>
      </c>
      <c r="D59" s="45" t="s">
        <v>69</v>
      </c>
      <c r="E59" s="45" t="s">
        <v>119</v>
      </c>
      <c r="F59" s="45" t="s">
        <v>120</v>
      </c>
      <c r="G59" s="45" t="s">
        <v>379</v>
      </c>
      <c r="H59" s="45" t="s">
        <v>380</v>
      </c>
      <c r="I59" s="46">
        <v>8586.24</v>
      </c>
      <c r="J59" s="46">
        <v>8586.24</v>
      </c>
      <c r="K59" s="46">
        <v>8586.24</v>
      </c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1:23" ht="21.75" customHeight="1">
      <c r="A60" s="45" t="s">
        <v>518</v>
      </c>
      <c r="B60" s="45" t="s">
        <v>543</v>
      </c>
      <c r="C60" s="45" t="s">
        <v>544</v>
      </c>
      <c r="D60" s="45" t="s">
        <v>69</v>
      </c>
      <c r="E60" s="45" t="s">
        <v>119</v>
      </c>
      <c r="F60" s="45" t="s">
        <v>120</v>
      </c>
      <c r="G60" s="45" t="s">
        <v>389</v>
      </c>
      <c r="H60" s="45" t="s">
        <v>390</v>
      </c>
      <c r="I60" s="46">
        <v>20845</v>
      </c>
      <c r="J60" s="46">
        <v>20845</v>
      </c>
      <c r="K60" s="46">
        <v>20845</v>
      </c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ht="21.75" customHeight="1">
      <c r="A61" s="45" t="s">
        <v>518</v>
      </c>
      <c r="B61" s="45" t="s">
        <v>545</v>
      </c>
      <c r="C61" s="45" t="s">
        <v>546</v>
      </c>
      <c r="D61" s="45" t="s">
        <v>69</v>
      </c>
      <c r="E61" s="45" t="s">
        <v>129</v>
      </c>
      <c r="F61" s="45" t="s">
        <v>130</v>
      </c>
      <c r="G61" s="45" t="s">
        <v>383</v>
      </c>
      <c r="H61" s="45" t="s">
        <v>384</v>
      </c>
      <c r="I61" s="46">
        <v>16.62</v>
      </c>
      <c r="J61" s="46">
        <v>16.62</v>
      </c>
      <c r="K61" s="46">
        <v>16.62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ht="21.75" customHeight="1">
      <c r="A62" s="45" t="s">
        <v>518</v>
      </c>
      <c r="B62" s="45" t="s">
        <v>547</v>
      </c>
      <c r="C62" s="45" t="s">
        <v>548</v>
      </c>
      <c r="D62" s="45" t="s">
        <v>69</v>
      </c>
      <c r="E62" s="45" t="s">
        <v>131</v>
      </c>
      <c r="F62" s="45" t="s">
        <v>132</v>
      </c>
      <c r="G62" s="45" t="s">
        <v>387</v>
      </c>
      <c r="H62" s="45" t="s">
        <v>388</v>
      </c>
      <c r="I62" s="46">
        <v>16</v>
      </c>
      <c r="J62" s="46">
        <v>16</v>
      </c>
      <c r="K62" s="46">
        <v>16</v>
      </c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ht="21.75" customHeight="1">
      <c r="A63" s="45" t="s">
        <v>518</v>
      </c>
      <c r="B63" s="45" t="s">
        <v>547</v>
      </c>
      <c r="C63" s="45" t="s">
        <v>548</v>
      </c>
      <c r="D63" s="45" t="s">
        <v>69</v>
      </c>
      <c r="E63" s="45" t="s">
        <v>131</v>
      </c>
      <c r="F63" s="45" t="s">
        <v>132</v>
      </c>
      <c r="G63" s="45" t="s">
        <v>389</v>
      </c>
      <c r="H63" s="45" t="s">
        <v>390</v>
      </c>
      <c r="I63" s="46">
        <v>323</v>
      </c>
      <c r="J63" s="46">
        <v>323</v>
      </c>
      <c r="K63" s="46">
        <v>323</v>
      </c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ht="21.75" customHeight="1">
      <c r="A64" s="45" t="s">
        <v>518</v>
      </c>
      <c r="B64" s="45" t="s">
        <v>549</v>
      </c>
      <c r="C64" s="45" t="s">
        <v>550</v>
      </c>
      <c r="D64" s="45" t="s">
        <v>69</v>
      </c>
      <c r="E64" s="45" t="s">
        <v>131</v>
      </c>
      <c r="F64" s="45" t="s">
        <v>132</v>
      </c>
      <c r="G64" s="45" t="s">
        <v>451</v>
      </c>
      <c r="H64" s="45" t="s">
        <v>452</v>
      </c>
      <c r="I64" s="46">
        <v>240</v>
      </c>
      <c r="J64" s="46">
        <v>240</v>
      </c>
      <c r="K64" s="46">
        <v>240</v>
      </c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ht="21.75" customHeight="1">
      <c r="A65" s="45" t="s">
        <v>518</v>
      </c>
      <c r="B65" s="45" t="s">
        <v>551</v>
      </c>
      <c r="C65" s="45" t="s">
        <v>552</v>
      </c>
      <c r="D65" s="45" t="s">
        <v>69</v>
      </c>
      <c r="E65" s="45" t="s">
        <v>131</v>
      </c>
      <c r="F65" s="45" t="s">
        <v>132</v>
      </c>
      <c r="G65" s="45" t="s">
        <v>379</v>
      </c>
      <c r="H65" s="45" t="s">
        <v>380</v>
      </c>
      <c r="I65" s="46">
        <v>22.5</v>
      </c>
      <c r="J65" s="46">
        <v>22.5</v>
      </c>
      <c r="K65" s="46">
        <v>22.5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ht="21.75" customHeight="1">
      <c r="A66" s="45" t="s">
        <v>518</v>
      </c>
      <c r="B66" s="45" t="s">
        <v>553</v>
      </c>
      <c r="C66" s="45" t="s">
        <v>554</v>
      </c>
      <c r="D66" s="45" t="s">
        <v>69</v>
      </c>
      <c r="E66" s="45" t="s">
        <v>141</v>
      </c>
      <c r="F66" s="45" t="s">
        <v>142</v>
      </c>
      <c r="G66" s="45" t="s">
        <v>419</v>
      </c>
      <c r="H66" s="45" t="s">
        <v>420</v>
      </c>
      <c r="I66" s="46">
        <v>2574.88</v>
      </c>
      <c r="J66" s="46">
        <v>2574.88</v>
      </c>
      <c r="K66" s="46">
        <v>2574.88</v>
      </c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ht="21.75" customHeight="1">
      <c r="A67" s="45" t="s">
        <v>518</v>
      </c>
      <c r="B67" s="45" t="s">
        <v>555</v>
      </c>
      <c r="C67" s="45" t="s">
        <v>556</v>
      </c>
      <c r="D67" s="45" t="s">
        <v>69</v>
      </c>
      <c r="E67" s="45" t="s">
        <v>179</v>
      </c>
      <c r="F67" s="45" t="s">
        <v>180</v>
      </c>
      <c r="G67" s="45" t="s">
        <v>419</v>
      </c>
      <c r="H67" s="45" t="s">
        <v>420</v>
      </c>
      <c r="I67" s="46">
        <v>2520</v>
      </c>
      <c r="J67" s="46">
        <v>2520</v>
      </c>
      <c r="K67" s="46">
        <v>2520</v>
      </c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ht="21.75" customHeight="1">
      <c r="A68" s="45" t="s">
        <v>518</v>
      </c>
      <c r="B68" s="45" t="s">
        <v>557</v>
      </c>
      <c r="C68" s="45" t="s">
        <v>558</v>
      </c>
      <c r="D68" s="45" t="s">
        <v>69</v>
      </c>
      <c r="E68" s="45" t="s">
        <v>159</v>
      </c>
      <c r="F68" s="45" t="s">
        <v>160</v>
      </c>
      <c r="G68" s="45" t="s">
        <v>391</v>
      </c>
      <c r="H68" s="45" t="s">
        <v>392</v>
      </c>
      <c r="I68" s="46">
        <v>20000</v>
      </c>
      <c r="J68" s="46">
        <v>20000</v>
      </c>
      <c r="K68" s="46">
        <v>20000</v>
      </c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ht="21.75" customHeight="1">
      <c r="A69" s="45" t="s">
        <v>518</v>
      </c>
      <c r="B69" s="45" t="s">
        <v>559</v>
      </c>
      <c r="C69" s="45" t="s">
        <v>560</v>
      </c>
      <c r="D69" s="45" t="s">
        <v>69</v>
      </c>
      <c r="E69" s="45" t="s">
        <v>167</v>
      </c>
      <c r="F69" s="45" t="s">
        <v>168</v>
      </c>
      <c r="G69" s="45" t="s">
        <v>391</v>
      </c>
      <c r="H69" s="45" t="s">
        <v>392</v>
      </c>
      <c r="I69" s="46">
        <v>6125</v>
      </c>
      <c r="J69" s="46">
        <v>6125</v>
      </c>
      <c r="K69" s="46">
        <v>6125</v>
      </c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ht="21.75" customHeight="1">
      <c r="A70" s="45" t="s">
        <v>518</v>
      </c>
      <c r="B70" s="45" t="s">
        <v>561</v>
      </c>
      <c r="C70" s="45" t="s">
        <v>562</v>
      </c>
      <c r="D70" s="45" t="s">
        <v>69</v>
      </c>
      <c r="E70" s="45" t="s">
        <v>216</v>
      </c>
      <c r="F70" s="45" t="s">
        <v>217</v>
      </c>
      <c r="G70" s="45" t="s">
        <v>419</v>
      </c>
      <c r="H70" s="45" t="s">
        <v>420</v>
      </c>
      <c r="I70" s="46">
        <v>10200</v>
      </c>
      <c r="J70" s="46">
        <v>10200</v>
      </c>
      <c r="K70" s="46">
        <v>10200</v>
      </c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ht="21.75" customHeight="1">
      <c r="A71" s="45" t="s">
        <v>518</v>
      </c>
      <c r="B71" s="45" t="s">
        <v>563</v>
      </c>
      <c r="C71" s="45" t="s">
        <v>564</v>
      </c>
      <c r="D71" s="45" t="s">
        <v>69</v>
      </c>
      <c r="E71" s="45" t="s">
        <v>214</v>
      </c>
      <c r="F71" s="45" t="s">
        <v>215</v>
      </c>
      <c r="G71" s="45" t="s">
        <v>389</v>
      </c>
      <c r="H71" s="45" t="s">
        <v>390</v>
      </c>
      <c r="I71" s="46">
        <v>15000</v>
      </c>
      <c r="J71" s="46">
        <v>15000</v>
      </c>
      <c r="K71" s="46">
        <v>15000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ht="21.75" customHeight="1">
      <c r="A72" s="45" t="s">
        <v>518</v>
      </c>
      <c r="B72" s="45" t="s">
        <v>565</v>
      </c>
      <c r="C72" s="45" t="s">
        <v>566</v>
      </c>
      <c r="D72" s="45" t="s">
        <v>69</v>
      </c>
      <c r="E72" s="45" t="s">
        <v>218</v>
      </c>
      <c r="F72" s="45" t="s">
        <v>219</v>
      </c>
      <c r="G72" s="45" t="s">
        <v>389</v>
      </c>
      <c r="H72" s="45" t="s">
        <v>390</v>
      </c>
      <c r="I72" s="46">
        <v>2000</v>
      </c>
      <c r="J72" s="46">
        <v>2000</v>
      </c>
      <c r="K72" s="46">
        <v>2000</v>
      </c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ht="21.75" customHeight="1">
      <c r="A73" s="45" t="s">
        <v>518</v>
      </c>
      <c r="B73" s="45" t="s">
        <v>567</v>
      </c>
      <c r="C73" s="45" t="s">
        <v>568</v>
      </c>
      <c r="D73" s="45" t="s">
        <v>69</v>
      </c>
      <c r="E73" s="45" t="s">
        <v>193</v>
      </c>
      <c r="F73" s="45" t="s">
        <v>194</v>
      </c>
      <c r="G73" s="45" t="s">
        <v>497</v>
      </c>
      <c r="H73" s="45" t="s">
        <v>498</v>
      </c>
      <c r="I73" s="46">
        <v>5000</v>
      </c>
      <c r="J73" s="46">
        <v>5000</v>
      </c>
      <c r="K73" s="46">
        <v>5000</v>
      </c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ht="21.75" customHeight="1">
      <c r="A74" s="45" t="s">
        <v>518</v>
      </c>
      <c r="B74" s="45" t="s">
        <v>569</v>
      </c>
      <c r="C74" s="45" t="s">
        <v>570</v>
      </c>
      <c r="D74" s="45" t="s">
        <v>69</v>
      </c>
      <c r="E74" s="45" t="s">
        <v>216</v>
      </c>
      <c r="F74" s="45" t="s">
        <v>217</v>
      </c>
      <c r="G74" s="45" t="s">
        <v>451</v>
      </c>
      <c r="H74" s="45" t="s">
        <v>452</v>
      </c>
      <c r="I74" s="46">
        <v>3000</v>
      </c>
      <c r="J74" s="46">
        <v>3000</v>
      </c>
      <c r="K74" s="46">
        <v>3000</v>
      </c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 spans="1:23" ht="21.75" customHeight="1">
      <c r="A75" s="45" t="s">
        <v>518</v>
      </c>
      <c r="B75" s="45" t="s">
        <v>569</v>
      </c>
      <c r="C75" s="45" t="s">
        <v>570</v>
      </c>
      <c r="D75" s="45" t="s">
        <v>69</v>
      </c>
      <c r="E75" s="45" t="s">
        <v>216</v>
      </c>
      <c r="F75" s="45" t="s">
        <v>217</v>
      </c>
      <c r="G75" s="45" t="s">
        <v>419</v>
      </c>
      <c r="H75" s="45" t="s">
        <v>420</v>
      </c>
      <c r="I75" s="46">
        <v>1000</v>
      </c>
      <c r="J75" s="46">
        <v>1000</v>
      </c>
      <c r="K75" s="46">
        <v>1000</v>
      </c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ht="21.75" customHeight="1">
      <c r="A76" s="45" t="s">
        <v>518</v>
      </c>
      <c r="B76" s="45" t="s">
        <v>571</v>
      </c>
      <c r="C76" s="45" t="s">
        <v>572</v>
      </c>
      <c r="D76" s="45" t="s">
        <v>69</v>
      </c>
      <c r="E76" s="45" t="s">
        <v>214</v>
      </c>
      <c r="F76" s="45" t="s">
        <v>215</v>
      </c>
      <c r="G76" s="45" t="s">
        <v>419</v>
      </c>
      <c r="H76" s="45" t="s">
        <v>420</v>
      </c>
      <c r="I76" s="46">
        <v>16100</v>
      </c>
      <c r="J76" s="46">
        <v>16100</v>
      </c>
      <c r="K76" s="46">
        <v>16100</v>
      </c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ht="21.75" customHeight="1">
      <c r="A77" s="45" t="s">
        <v>518</v>
      </c>
      <c r="B77" s="45" t="s">
        <v>573</v>
      </c>
      <c r="C77" s="45" t="s">
        <v>574</v>
      </c>
      <c r="D77" s="45" t="s">
        <v>69</v>
      </c>
      <c r="E77" s="45" t="s">
        <v>218</v>
      </c>
      <c r="F77" s="45" t="s">
        <v>219</v>
      </c>
      <c r="G77" s="45" t="s">
        <v>391</v>
      </c>
      <c r="H77" s="45" t="s">
        <v>392</v>
      </c>
      <c r="I77" s="46">
        <v>4.7</v>
      </c>
      <c r="J77" s="46">
        <v>4.7</v>
      </c>
      <c r="K77" s="46">
        <v>4.7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ht="21.75" customHeight="1">
      <c r="A78" s="45" t="s">
        <v>518</v>
      </c>
      <c r="B78" s="45" t="s">
        <v>575</v>
      </c>
      <c r="C78" s="45" t="s">
        <v>576</v>
      </c>
      <c r="D78" s="45" t="s">
        <v>69</v>
      </c>
      <c r="E78" s="45" t="s">
        <v>222</v>
      </c>
      <c r="F78" s="45" t="s">
        <v>223</v>
      </c>
      <c r="G78" s="45" t="s">
        <v>506</v>
      </c>
      <c r="H78" s="45" t="s">
        <v>507</v>
      </c>
      <c r="I78" s="46">
        <v>5228</v>
      </c>
      <c r="J78" s="46">
        <v>5228</v>
      </c>
      <c r="K78" s="46">
        <v>5228</v>
      </c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 ht="21.75" customHeight="1">
      <c r="A79" s="45" t="s">
        <v>518</v>
      </c>
      <c r="B79" s="45" t="s">
        <v>577</v>
      </c>
      <c r="C79" s="45" t="s">
        <v>578</v>
      </c>
      <c r="D79" s="45" t="s">
        <v>69</v>
      </c>
      <c r="E79" s="45" t="s">
        <v>220</v>
      </c>
      <c r="F79" s="45" t="s">
        <v>221</v>
      </c>
      <c r="G79" s="45" t="s">
        <v>379</v>
      </c>
      <c r="H79" s="45" t="s">
        <v>380</v>
      </c>
      <c r="I79" s="46">
        <v>2000</v>
      </c>
      <c r="J79" s="46">
        <v>2000</v>
      </c>
      <c r="K79" s="46">
        <v>2000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ht="21.75" customHeight="1">
      <c r="A80" s="45" t="s">
        <v>518</v>
      </c>
      <c r="B80" s="45" t="s">
        <v>577</v>
      </c>
      <c r="C80" s="45" t="s">
        <v>578</v>
      </c>
      <c r="D80" s="45" t="s">
        <v>69</v>
      </c>
      <c r="E80" s="45" t="s">
        <v>220</v>
      </c>
      <c r="F80" s="45" t="s">
        <v>221</v>
      </c>
      <c r="G80" s="45" t="s">
        <v>387</v>
      </c>
      <c r="H80" s="45" t="s">
        <v>388</v>
      </c>
      <c r="I80" s="46">
        <v>2000</v>
      </c>
      <c r="J80" s="46">
        <v>2000</v>
      </c>
      <c r="K80" s="46">
        <v>2000</v>
      </c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 spans="1:23" ht="21.75" customHeight="1">
      <c r="A81" s="45" t="s">
        <v>518</v>
      </c>
      <c r="B81" s="45" t="s">
        <v>577</v>
      </c>
      <c r="C81" s="45" t="s">
        <v>578</v>
      </c>
      <c r="D81" s="45" t="s">
        <v>69</v>
      </c>
      <c r="E81" s="45" t="s">
        <v>220</v>
      </c>
      <c r="F81" s="45" t="s">
        <v>221</v>
      </c>
      <c r="G81" s="45" t="s">
        <v>451</v>
      </c>
      <c r="H81" s="45" t="s">
        <v>452</v>
      </c>
      <c r="I81" s="46">
        <v>2922</v>
      </c>
      <c r="J81" s="46">
        <v>2922</v>
      </c>
      <c r="K81" s="46">
        <v>2922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ht="21.75" customHeight="1">
      <c r="A82" s="45" t="s">
        <v>518</v>
      </c>
      <c r="B82" s="45" t="s">
        <v>579</v>
      </c>
      <c r="C82" s="45" t="s">
        <v>580</v>
      </c>
      <c r="D82" s="45" t="s">
        <v>69</v>
      </c>
      <c r="E82" s="45" t="s">
        <v>226</v>
      </c>
      <c r="F82" s="45" t="s">
        <v>227</v>
      </c>
      <c r="G82" s="45" t="s">
        <v>506</v>
      </c>
      <c r="H82" s="45" t="s">
        <v>507</v>
      </c>
      <c r="I82" s="46">
        <v>25</v>
      </c>
      <c r="J82" s="46">
        <v>25</v>
      </c>
      <c r="K82" s="46">
        <v>25</v>
      </c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ht="21.75" customHeight="1">
      <c r="A83" s="45" t="s">
        <v>518</v>
      </c>
      <c r="B83" s="45" t="s">
        <v>581</v>
      </c>
      <c r="C83" s="45" t="s">
        <v>582</v>
      </c>
      <c r="D83" s="45" t="s">
        <v>69</v>
      </c>
      <c r="E83" s="45" t="s">
        <v>244</v>
      </c>
      <c r="F83" s="45" t="s">
        <v>245</v>
      </c>
      <c r="G83" s="45" t="s">
        <v>497</v>
      </c>
      <c r="H83" s="45" t="s">
        <v>498</v>
      </c>
      <c r="I83" s="46">
        <v>2014</v>
      </c>
      <c r="J83" s="46">
        <v>2014</v>
      </c>
      <c r="K83" s="46">
        <v>2014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ht="21.75" customHeight="1">
      <c r="A84" s="45" t="s">
        <v>518</v>
      </c>
      <c r="B84" s="45" t="s">
        <v>583</v>
      </c>
      <c r="C84" s="45" t="s">
        <v>584</v>
      </c>
      <c r="D84" s="45" t="s">
        <v>69</v>
      </c>
      <c r="E84" s="45" t="s">
        <v>226</v>
      </c>
      <c r="F84" s="45" t="s">
        <v>227</v>
      </c>
      <c r="G84" s="45" t="s">
        <v>506</v>
      </c>
      <c r="H84" s="45" t="s">
        <v>507</v>
      </c>
      <c r="I84" s="46">
        <v>7.5</v>
      </c>
      <c r="J84" s="46">
        <v>7.5</v>
      </c>
      <c r="K84" s="46">
        <v>7.5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3" ht="21.75" customHeight="1">
      <c r="A85" s="45" t="s">
        <v>518</v>
      </c>
      <c r="B85" s="45" t="s">
        <v>585</v>
      </c>
      <c r="C85" s="45" t="s">
        <v>586</v>
      </c>
      <c r="D85" s="45" t="s">
        <v>69</v>
      </c>
      <c r="E85" s="45" t="s">
        <v>234</v>
      </c>
      <c r="F85" s="45" t="s">
        <v>235</v>
      </c>
      <c r="G85" s="45" t="s">
        <v>497</v>
      </c>
      <c r="H85" s="45" t="s">
        <v>498</v>
      </c>
      <c r="I85" s="46">
        <v>1400</v>
      </c>
      <c r="J85" s="46">
        <v>1400</v>
      </c>
      <c r="K85" s="46">
        <v>1400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ht="21.75" customHeight="1">
      <c r="A86" s="45" t="s">
        <v>518</v>
      </c>
      <c r="B86" s="45" t="s">
        <v>587</v>
      </c>
      <c r="C86" s="45" t="s">
        <v>588</v>
      </c>
      <c r="D86" s="45" t="s">
        <v>69</v>
      </c>
      <c r="E86" s="45" t="s">
        <v>224</v>
      </c>
      <c r="F86" s="45" t="s">
        <v>225</v>
      </c>
      <c r="G86" s="45" t="s">
        <v>497</v>
      </c>
      <c r="H86" s="45" t="s">
        <v>498</v>
      </c>
      <c r="I86" s="46">
        <v>66282</v>
      </c>
      <c r="J86" s="46">
        <v>66282</v>
      </c>
      <c r="K86" s="46">
        <v>66282</v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ht="21.75" customHeight="1">
      <c r="A87" s="45" t="s">
        <v>518</v>
      </c>
      <c r="B87" s="45" t="s">
        <v>589</v>
      </c>
      <c r="C87" s="45" t="s">
        <v>590</v>
      </c>
      <c r="D87" s="45" t="s">
        <v>69</v>
      </c>
      <c r="E87" s="45" t="s">
        <v>216</v>
      </c>
      <c r="F87" s="45" t="s">
        <v>217</v>
      </c>
      <c r="G87" s="45" t="s">
        <v>419</v>
      </c>
      <c r="H87" s="45" t="s">
        <v>420</v>
      </c>
      <c r="I87" s="46">
        <v>29004</v>
      </c>
      <c r="J87" s="46">
        <v>29004</v>
      </c>
      <c r="K87" s="46">
        <v>29004</v>
      </c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ht="21.75" customHeight="1">
      <c r="A88" s="45" t="s">
        <v>518</v>
      </c>
      <c r="B88" s="45" t="s">
        <v>591</v>
      </c>
      <c r="C88" s="45" t="s">
        <v>592</v>
      </c>
      <c r="D88" s="45" t="s">
        <v>69</v>
      </c>
      <c r="E88" s="45" t="s">
        <v>213</v>
      </c>
      <c r="F88" s="45" t="s">
        <v>116</v>
      </c>
      <c r="G88" s="45" t="s">
        <v>376</v>
      </c>
      <c r="H88" s="45" t="s">
        <v>342</v>
      </c>
      <c r="I88" s="46">
        <v>1500</v>
      </c>
      <c r="J88" s="46">
        <v>1500</v>
      </c>
      <c r="K88" s="46">
        <v>1500</v>
      </c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</row>
    <row r="89" spans="1:23" ht="21.75" customHeight="1">
      <c r="A89" s="45" t="s">
        <v>518</v>
      </c>
      <c r="B89" s="45" t="s">
        <v>593</v>
      </c>
      <c r="C89" s="45" t="s">
        <v>594</v>
      </c>
      <c r="D89" s="45" t="s">
        <v>69</v>
      </c>
      <c r="E89" s="45" t="s">
        <v>216</v>
      </c>
      <c r="F89" s="45" t="s">
        <v>217</v>
      </c>
      <c r="G89" s="45" t="s">
        <v>506</v>
      </c>
      <c r="H89" s="45" t="s">
        <v>507</v>
      </c>
      <c r="I89" s="46">
        <v>10000</v>
      </c>
      <c r="J89" s="46">
        <v>10000</v>
      </c>
      <c r="K89" s="46">
        <v>10000</v>
      </c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</row>
    <row r="90" spans="1:23" ht="21.75" customHeight="1">
      <c r="A90" s="45" t="s">
        <v>518</v>
      </c>
      <c r="B90" s="45" t="s">
        <v>595</v>
      </c>
      <c r="C90" s="45" t="s">
        <v>596</v>
      </c>
      <c r="D90" s="45" t="s">
        <v>69</v>
      </c>
      <c r="E90" s="45" t="s">
        <v>242</v>
      </c>
      <c r="F90" s="45" t="s">
        <v>243</v>
      </c>
      <c r="G90" s="45" t="s">
        <v>597</v>
      </c>
      <c r="H90" s="45" t="s">
        <v>598</v>
      </c>
      <c r="I90" s="46">
        <v>41517</v>
      </c>
      <c r="J90" s="46">
        <v>41517</v>
      </c>
      <c r="K90" s="46">
        <v>41517</v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</row>
    <row r="91" spans="1:23" ht="21.75" customHeight="1">
      <c r="A91" s="45" t="s">
        <v>518</v>
      </c>
      <c r="B91" s="45" t="s">
        <v>599</v>
      </c>
      <c r="C91" s="45" t="s">
        <v>600</v>
      </c>
      <c r="D91" s="45" t="s">
        <v>69</v>
      </c>
      <c r="E91" s="45" t="s">
        <v>284</v>
      </c>
      <c r="F91" s="45" t="s">
        <v>285</v>
      </c>
      <c r="G91" s="45" t="s">
        <v>499</v>
      </c>
      <c r="H91" s="45" t="s">
        <v>500</v>
      </c>
      <c r="I91" s="46">
        <v>30000</v>
      </c>
      <c r="J91" s="46">
        <v>30000</v>
      </c>
      <c r="K91" s="46">
        <v>30000</v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</row>
    <row r="92" spans="1:23" ht="21.75" customHeight="1">
      <c r="A92" s="45" t="s">
        <v>518</v>
      </c>
      <c r="B92" s="45" t="s">
        <v>601</v>
      </c>
      <c r="C92" s="45" t="s">
        <v>602</v>
      </c>
      <c r="D92" s="45" t="s">
        <v>69</v>
      </c>
      <c r="E92" s="45" t="s">
        <v>214</v>
      </c>
      <c r="F92" s="45" t="s">
        <v>215</v>
      </c>
      <c r="G92" s="45" t="s">
        <v>419</v>
      </c>
      <c r="H92" s="45" t="s">
        <v>420</v>
      </c>
      <c r="I92" s="46">
        <v>8400</v>
      </c>
      <c r="J92" s="46">
        <v>8400</v>
      </c>
      <c r="K92" s="46">
        <v>8400</v>
      </c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</row>
    <row r="93" spans="1:23" ht="21.75" customHeight="1">
      <c r="A93" s="45" t="s">
        <v>518</v>
      </c>
      <c r="B93" s="45" t="s">
        <v>603</v>
      </c>
      <c r="C93" s="45" t="s">
        <v>604</v>
      </c>
      <c r="D93" s="45" t="s">
        <v>69</v>
      </c>
      <c r="E93" s="45" t="s">
        <v>242</v>
      </c>
      <c r="F93" s="45" t="s">
        <v>243</v>
      </c>
      <c r="G93" s="45" t="s">
        <v>605</v>
      </c>
      <c r="H93" s="45" t="s">
        <v>606</v>
      </c>
      <c r="I93" s="46">
        <v>11100</v>
      </c>
      <c r="J93" s="46">
        <v>11100</v>
      </c>
      <c r="K93" s="46">
        <v>11100</v>
      </c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3" ht="21.75" customHeight="1">
      <c r="A94" s="45" t="s">
        <v>518</v>
      </c>
      <c r="B94" s="45" t="s">
        <v>607</v>
      </c>
      <c r="C94" s="45" t="s">
        <v>608</v>
      </c>
      <c r="D94" s="45" t="s">
        <v>69</v>
      </c>
      <c r="E94" s="45" t="s">
        <v>208</v>
      </c>
      <c r="F94" s="45" t="s">
        <v>207</v>
      </c>
      <c r="G94" s="45" t="s">
        <v>499</v>
      </c>
      <c r="H94" s="45" t="s">
        <v>500</v>
      </c>
      <c r="I94" s="46">
        <v>125000</v>
      </c>
      <c r="J94" s="46">
        <v>125000</v>
      </c>
      <c r="K94" s="46">
        <v>125000</v>
      </c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pans="1:23" ht="21.75" customHeight="1">
      <c r="A95" s="45" t="s">
        <v>518</v>
      </c>
      <c r="B95" s="45" t="s">
        <v>609</v>
      </c>
      <c r="C95" s="45" t="s">
        <v>610</v>
      </c>
      <c r="D95" s="45" t="s">
        <v>69</v>
      </c>
      <c r="E95" s="45" t="s">
        <v>258</v>
      </c>
      <c r="F95" s="45" t="s">
        <v>259</v>
      </c>
      <c r="G95" s="45" t="s">
        <v>497</v>
      </c>
      <c r="H95" s="45" t="s">
        <v>498</v>
      </c>
      <c r="I95" s="46">
        <v>10000</v>
      </c>
      <c r="J95" s="46">
        <v>10000</v>
      </c>
      <c r="K95" s="46">
        <v>10000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</row>
    <row r="96" spans="1:23" ht="21.75" customHeight="1">
      <c r="A96" s="45" t="s">
        <v>518</v>
      </c>
      <c r="B96" s="45" t="s">
        <v>611</v>
      </c>
      <c r="C96" s="45" t="s">
        <v>612</v>
      </c>
      <c r="D96" s="45" t="s">
        <v>69</v>
      </c>
      <c r="E96" s="45" t="s">
        <v>248</v>
      </c>
      <c r="F96" s="45" t="s">
        <v>249</v>
      </c>
      <c r="G96" s="45" t="s">
        <v>499</v>
      </c>
      <c r="H96" s="45" t="s">
        <v>500</v>
      </c>
      <c r="I96" s="46">
        <v>560000</v>
      </c>
      <c r="J96" s="46">
        <v>560000</v>
      </c>
      <c r="K96" s="46">
        <v>560000</v>
      </c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</row>
    <row r="97" spans="1:23" ht="21.75" customHeight="1">
      <c r="A97" s="45" t="s">
        <v>518</v>
      </c>
      <c r="B97" s="45" t="s">
        <v>613</v>
      </c>
      <c r="C97" s="45" t="s">
        <v>614</v>
      </c>
      <c r="D97" s="45" t="s">
        <v>69</v>
      </c>
      <c r="E97" s="45" t="s">
        <v>228</v>
      </c>
      <c r="F97" s="45" t="s">
        <v>229</v>
      </c>
      <c r="G97" s="45" t="s">
        <v>499</v>
      </c>
      <c r="H97" s="45" t="s">
        <v>500</v>
      </c>
      <c r="I97" s="46">
        <v>5800</v>
      </c>
      <c r="J97" s="46">
        <v>5800</v>
      </c>
      <c r="K97" s="46">
        <v>5800</v>
      </c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</row>
    <row r="98" spans="1:23" ht="21.75" customHeight="1">
      <c r="A98" s="45" t="s">
        <v>518</v>
      </c>
      <c r="B98" s="45" t="s">
        <v>615</v>
      </c>
      <c r="C98" s="45" t="s">
        <v>616</v>
      </c>
      <c r="D98" s="45" t="s">
        <v>69</v>
      </c>
      <c r="E98" s="45" t="s">
        <v>135</v>
      </c>
      <c r="F98" s="45" t="s">
        <v>136</v>
      </c>
      <c r="G98" s="45" t="s">
        <v>387</v>
      </c>
      <c r="H98" s="45" t="s">
        <v>388</v>
      </c>
      <c r="I98" s="46">
        <v>5600</v>
      </c>
      <c r="J98" s="46">
        <v>5600</v>
      </c>
      <c r="K98" s="46">
        <v>5600</v>
      </c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</row>
    <row r="99" spans="1:23" ht="21.75" customHeight="1">
      <c r="A99" s="45" t="s">
        <v>518</v>
      </c>
      <c r="B99" s="45" t="s">
        <v>617</v>
      </c>
      <c r="C99" s="45" t="s">
        <v>618</v>
      </c>
      <c r="D99" s="45" t="s">
        <v>69</v>
      </c>
      <c r="E99" s="45" t="s">
        <v>179</v>
      </c>
      <c r="F99" s="45" t="s">
        <v>180</v>
      </c>
      <c r="G99" s="45" t="s">
        <v>419</v>
      </c>
      <c r="H99" s="45" t="s">
        <v>420</v>
      </c>
      <c r="I99" s="46">
        <v>5040</v>
      </c>
      <c r="J99" s="46">
        <v>5040</v>
      </c>
      <c r="K99" s="46">
        <v>5040</v>
      </c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pans="1:23" ht="21.75" customHeight="1">
      <c r="A100" s="45" t="s">
        <v>518</v>
      </c>
      <c r="B100" s="45" t="s">
        <v>619</v>
      </c>
      <c r="C100" s="45" t="s">
        <v>620</v>
      </c>
      <c r="D100" s="45" t="s">
        <v>69</v>
      </c>
      <c r="E100" s="45" t="s">
        <v>244</v>
      </c>
      <c r="F100" s="45" t="s">
        <v>245</v>
      </c>
      <c r="G100" s="45" t="s">
        <v>391</v>
      </c>
      <c r="H100" s="45" t="s">
        <v>392</v>
      </c>
      <c r="I100" s="46">
        <v>1000</v>
      </c>
      <c r="J100" s="46">
        <v>1000</v>
      </c>
      <c r="K100" s="46">
        <v>1000</v>
      </c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3" ht="21.75" customHeight="1">
      <c r="A101" s="45" t="s">
        <v>518</v>
      </c>
      <c r="B101" s="45" t="s">
        <v>621</v>
      </c>
      <c r="C101" s="45" t="s">
        <v>622</v>
      </c>
      <c r="D101" s="45" t="s">
        <v>69</v>
      </c>
      <c r="E101" s="45" t="s">
        <v>224</v>
      </c>
      <c r="F101" s="45" t="s">
        <v>225</v>
      </c>
      <c r="G101" s="45" t="s">
        <v>497</v>
      </c>
      <c r="H101" s="45" t="s">
        <v>498</v>
      </c>
      <c r="I101" s="46">
        <v>71034</v>
      </c>
      <c r="J101" s="46">
        <v>71034</v>
      </c>
      <c r="K101" s="46">
        <v>71034</v>
      </c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pans="1:23" ht="21.75" customHeight="1">
      <c r="A102" s="45" t="s">
        <v>518</v>
      </c>
      <c r="B102" s="45" t="s">
        <v>623</v>
      </c>
      <c r="C102" s="45" t="s">
        <v>624</v>
      </c>
      <c r="D102" s="45" t="s">
        <v>69</v>
      </c>
      <c r="E102" s="45" t="s">
        <v>284</v>
      </c>
      <c r="F102" s="45" t="s">
        <v>285</v>
      </c>
      <c r="G102" s="45" t="s">
        <v>499</v>
      </c>
      <c r="H102" s="45" t="s">
        <v>500</v>
      </c>
      <c r="I102" s="46">
        <v>50000</v>
      </c>
      <c r="J102" s="46">
        <v>50000</v>
      </c>
      <c r="K102" s="46">
        <v>50000</v>
      </c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pans="1:23" ht="21.75" customHeight="1">
      <c r="A103" s="45" t="s">
        <v>518</v>
      </c>
      <c r="B103" s="45" t="s">
        <v>625</v>
      </c>
      <c r="C103" s="45" t="s">
        <v>626</v>
      </c>
      <c r="D103" s="45" t="s">
        <v>69</v>
      </c>
      <c r="E103" s="45" t="s">
        <v>205</v>
      </c>
      <c r="F103" s="45" t="s">
        <v>204</v>
      </c>
      <c r="G103" s="45" t="s">
        <v>391</v>
      </c>
      <c r="H103" s="45" t="s">
        <v>392</v>
      </c>
      <c r="I103" s="46">
        <v>10000</v>
      </c>
      <c r="J103" s="46">
        <v>10000</v>
      </c>
      <c r="K103" s="46">
        <v>10000</v>
      </c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pans="1:23" ht="21.75" customHeight="1">
      <c r="A104" s="45" t="s">
        <v>518</v>
      </c>
      <c r="B104" s="45" t="s">
        <v>627</v>
      </c>
      <c r="C104" s="45" t="s">
        <v>628</v>
      </c>
      <c r="D104" s="45" t="s">
        <v>69</v>
      </c>
      <c r="E104" s="45" t="s">
        <v>228</v>
      </c>
      <c r="F104" s="45" t="s">
        <v>229</v>
      </c>
      <c r="G104" s="45" t="s">
        <v>499</v>
      </c>
      <c r="H104" s="45" t="s">
        <v>500</v>
      </c>
      <c r="I104" s="46">
        <v>22000</v>
      </c>
      <c r="J104" s="46">
        <v>22000</v>
      </c>
      <c r="K104" s="46">
        <v>22000</v>
      </c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pans="1:23" ht="21.75" customHeight="1">
      <c r="A105" s="45" t="s">
        <v>518</v>
      </c>
      <c r="B105" s="45" t="s">
        <v>629</v>
      </c>
      <c r="C105" s="45" t="s">
        <v>630</v>
      </c>
      <c r="D105" s="45" t="s">
        <v>69</v>
      </c>
      <c r="E105" s="45" t="s">
        <v>201</v>
      </c>
      <c r="F105" s="45" t="s">
        <v>202</v>
      </c>
      <c r="G105" s="45" t="s">
        <v>387</v>
      </c>
      <c r="H105" s="45" t="s">
        <v>388</v>
      </c>
      <c r="I105" s="46">
        <v>170</v>
      </c>
      <c r="J105" s="46">
        <v>170</v>
      </c>
      <c r="K105" s="46">
        <v>170</v>
      </c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pans="1:23" ht="21.75" customHeight="1">
      <c r="A106" s="45" t="s">
        <v>518</v>
      </c>
      <c r="B106" s="45" t="s">
        <v>631</v>
      </c>
      <c r="C106" s="45" t="s">
        <v>632</v>
      </c>
      <c r="D106" s="45" t="s">
        <v>69</v>
      </c>
      <c r="E106" s="45" t="s">
        <v>222</v>
      </c>
      <c r="F106" s="45" t="s">
        <v>223</v>
      </c>
      <c r="G106" s="45" t="s">
        <v>633</v>
      </c>
      <c r="H106" s="45" t="s">
        <v>500</v>
      </c>
      <c r="I106" s="46">
        <v>100000</v>
      </c>
      <c r="J106" s="46">
        <v>100000</v>
      </c>
      <c r="K106" s="46">
        <v>100000</v>
      </c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pans="1:23" ht="21.75" customHeight="1">
      <c r="A107" s="45" t="s">
        <v>518</v>
      </c>
      <c r="B107" s="45" t="s">
        <v>634</v>
      </c>
      <c r="C107" s="45" t="s">
        <v>635</v>
      </c>
      <c r="D107" s="45" t="s">
        <v>69</v>
      </c>
      <c r="E107" s="45" t="s">
        <v>208</v>
      </c>
      <c r="F107" s="45" t="s">
        <v>207</v>
      </c>
      <c r="G107" s="45" t="s">
        <v>636</v>
      </c>
      <c r="H107" s="45" t="s">
        <v>637</v>
      </c>
      <c r="I107" s="46">
        <v>700000</v>
      </c>
      <c r="J107" s="46">
        <v>700000</v>
      </c>
      <c r="K107" s="46">
        <v>700000</v>
      </c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ht="21.75" customHeight="1">
      <c r="A108" s="45" t="s">
        <v>518</v>
      </c>
      <c r="B108" s="45" t="s">
        <v>638</v>
      </c>
      <c r="C108" s="45" t="s">
        <v>639</v>
      </c>
      <c r="D108" s="45" t="s">
        <v>69</v>
      </c>
      <c r="E108" s="45" t="s">
        <v>135</v>
      </c>
      <c r="F108" s="45" t="s">
        <v>136</v>
      </c>
      <c r="G108" s="45" t="s">
        <v>387</v>
      </c>
      <c r="H108" s="45" t="s">
        <v>388</v>
      </c>
      <c r="I108" s="46">
        <v>8400</v>
      </c>
      <c r="J108" s="46">
        <v>8400</v>
      </c>
      <c r="K108" s="46">
        <v>8400</v>
      </c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 ht="21.75" customHeight="1">
      <c r="A109" s="45" t="s">
        <v>518</v>
      </c>
      <c r="B109" s="45" t="s">
        <v>640</v>
      </c>
      <c r="C109" s="45" t="s">
        <v>641</v>
      </c>
      <c r="D109" s="45" t="s">
        <v>69</v>
      </c>
      <c r="E109" s="45" t="s">
        <v>230</v>
      </c>
      <c r="F109" s="45" t="s">
        <v>231</v>
      </c>
      <c r="G109" s="45" t="s">
        <v>391</v>
      </c>
      <c r="H109" s="45" t="s">
        <v>392</v>
      </c>
      <c r="I109" s="46">
        <v>20000</v>
      </c>
      <c r="J109" s="46">
        <v>20000</v>
      </c>
      <c r="K109" s="46">
        <v>20000</v>
      </c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pans="1:23" ht="21.75" customHeight="1">
      <c r="A110" s="45" t="s">
        <v>518</v>
      </c>
      <c r="B110" s="45" t="s">
        <v>642</v>
      </c>
      <c r="C110" s="45" t="s">
        <v>643</v>
      </c>
      <c r="D110" s="45" t="s">
        <v>69</v>
      </c>
      <c r="E110" s="45" t="s">
        <v>135</v>
      </c>
      <c r="F110" s="45" t="s">
        <v>136</v>
      </c>
      <c r="G110" s="45" t="s">
        <v>506</v>
      </c>
      <c r="H110" s="45" t="s">
        <v>507</v>
      </c>
      <c r="I110" s="46">
        <v>2000</v>
      </c>
      <c r="J110" s="46">
        <v>2000</v>
      </c>
      <c r="K110" s="46">
        <v>2000</v>
      </c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pans="1:23" ht="21.75" customHeight="1">
      <c r="A111" s="45" t="s">
        <v>518</v>
      </c>
      <c r="B111" s="45" t="s">
        <v>644</v>
      </c>
      <c r="C111" s="45" t="s">
        <v>645</v>
      </c>
      <c r="D111" s="45" t="s">
        <v>69</v>
      </c>
      <c r="E111" s="45" t="s">
        <v>252</v>
      </c>
      <c r="F111" s="45" t="s">
        <v>253</v>
      </c>
      <c r="G111" s="45" t="s">
        <v>379</v>
      </c>
      <c r="H111" s="45" t="s">
        <v>380</v>
      </c>
      <c r="I111" s="46">
        <v>10000</v>
      </c>
      <c r="J111" s="46">
        <v>10000</v>
      </c>
      <c r="K111" s="46">
        <v>10000</v>
      </c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3" ht="21.75" customHeight="1">
      <c r="A112" s="45" t="s">
        <v>518</v>
      </c>
      <c r="B112" s="45" t="s">
        <v>644</v>
      </c>
      <c r="C112" s="45" t="s">
        <v>645</v>
      </c>
      <c r="D112" s="45" t="s">
        <v>69</v>
      </c>
      <c r="E112" s="45" t="s">
        <v>252</v>
      </c>
      <c r="F112" s="45" t="s">
        <v>253</v>
      </c>
      <c r="G112" s="45" t="s">
        <v>451</v>
      </c>
      <c r="H112" s="45" t="s">
        <v>452</v>
      </c>
      <c r="I112" s="46">
        <v>10000</v>
      </c>
      <c r="J112" s="46">
        <v>10000</v>
      </c>
      <c r="K112" s="46">
        <v>10000</v>
      </c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pans="1:23" ht="21.75" customHeight="1">
      <c r="A113" s="45" t="s">
        <v>518</v>
      </c>
      <c r="B113" s="45" t="s">
        <v>646</v>
      </c>
      <c r="C113" s="45" t="s">
        <v>647</v>
      </c>
      <c r="D113" s="45" t="s">
        <v>69</v>
      </c>
      <c r="E113" s="45" t="s">
        <v>218</v>
      </c>
      <c r="F113" s="45" t="s">
        <v>219</v>
      </c>
      <c r="G113" s="45" t="s">
        <v>379</v>
      </c>
      <c r="H113" s="45" t="s">
        <v>380</v>
      </c>
      <c r="I113" s="46">
        <v>1000</v>
      </c>
      <c r="J113" s="46">
        <v>1000</v>
      </c>
      <c r="K113" s="46">
        <v>1000</v>
      </c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ht="21.75" customHeight="1">
      <c r="A114" s="45" t="s">
        <v>518</v>
      </c>
      <c r="B114" s="45" t="s">
        <v>646</v>
      </c>
      <c r="C114" s="45" t="s">
        <v>647</v>
      </c>
      <c r="D114" s="45" t="s">
        <v>69</v>
      </c>
      <c r="E114" s="45" t="s">
        <v>218</v>
      </c>
      <c r="F114" s="45" t="s">
        <v>219</v>
      </c>
      <c r="G114" s="45" t="s">
        <v>387</v>
      </c>
      <c r="H114" s="45" t="s">
        <v>388</v>
      </c>
      <c r="I114" s="46">
        <v>1000</v>
      </c>
      <c r="J114" s="46">
        <v>1000</v>
      </c>
      <c r="K114" s="46">
        <v>1000</v>
      </c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pans="1:23" ht="21.75" customHeight="1">
      <c r="A115" s="45" t="s">
        <v>518</v>
      </c>
      <c r="B115" s="45" t="s">
        <v>648</v>
      </c>
      <c r="C115" s="45" t="s">
        <v>649</v>
      </c>
      <c r="D115" s="45" t="s">
        <v>69</v>
      </c>
      <c r="E115" s="45" t="s">
        <v>131</v>
      </c>
      <c r="F115" s="45" t="s">
        <v>132</v>
      </c>
      <c r="G115" s="45" t="s">
        <v>497</v>
      </c>
      <c r="H115" s="45" t="s">
        <v>498</v>
      </c>
      <c r="I115" s="46">
        <v>1400</v>
      </c>
      <c r="J115" s="46">
        <v>1400</v>
      </c>
      <c r="K115" s="46">
        <v>1400</v>
      </c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pans="1:23" ht="21.75" customHeight="1">
      <c r="A116" s="45" t="s">
        <v>518</v>
      </c>
      <c r="B116" s="45" t="s">
        <v>650</v>
      </c>
      <c r="C116" s="45" t="s">
        <v>651</v>
      </c>
      <c r="D116" s="45" t="s">
        <v>69</v>
      </c>
      <c r="E116" s="45" t="s">
        <v>145</v>
      </c>
      <c r="F116" s="45" t="s">
        <v>146</v>
      </c>
      <c r="G116" s="45" t="s">
        <v>391</v>
      </c>
      <c r="H116" s="45" t="s">
        <v>392</v>
      </c>
      <c r="I116" s="46">
        <v>15000</v>
      </c>
      <c r="J116" s="46">
        <v>15000</v>
      </c>
      <c r="K116" s="46">
        <v>15000</v>
      </c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pans="1:23" ht="21.75" customHeight="1">
      <c r="A117" s="45" t="s">
        <v>518</v>
      </c>
      <c r="B117" s="45" t="s">
        <v>652</v>
      </c>
      <c r="C117" s="45" t="s">
        <v>653</v>
      </c>
      <c r="D117" s="45" t="s">
        <v>69</v>
      </c>
      <c r="E117" s="45" t="s">
        <v>145</v>
      </c>
      <c r="F117" s="45" t="s">
        <v>146</v>
      </c>
      <c r="G117" s="45" t="s">
        <v>391</v>
      </c>
      <c r="H117" s="45" t="s">
        <v>392</v>
      </c>
      <c r="I117" s="46">
        <v>15000</v>
      </c>
      <c r="J117" s="46">
        <v>15000</v>
      </c>
      <c r="K117" s="46">
        <v>15000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pans="1:23" ht="21.75" customHeight="1">
      <c r="A118" s="45" t="s">
        <v>518</v>
      </c>
      <c r="B118" s="45" t="s">
        <v>654</v>
      </c>
      <c r="C118" s="45" t="s">
        <v>655</v>
      </c>
      <c r="D118" s="45" t="s">
        <v>69</v>
      </c>
      <c r="E118" s="45" t="s">
        <v>145</v>
      </c>
      <c r="F118" s="45" t="s">
        <v>146</v>
      </c>
      <c r="G118" s="45" t="s">
        <v>451</v>
      </c>
      <c r="H118" s="45" t="s">
        <v>452</v>
      </c>
      <c r="I118" s="46">
        <v>1035</v>
      </c>
      <c r="J118" s="46">
        <v>1035</v>
      </c>
      <c r="K118" s="46">
        <v>1035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pans="1:23" ht="21.75" customHeight="1">
      <c r="A119" s="45" t="s">
        <v>518</v>
      </c>
      <c r="B119" s="45" t="s">
        <v>656</v>
      </c>
      <c r="C119" s="45" t="s">
        <v>657</v>
      </c>
      <c r="D119" s="45" t="s">
        <v>69</v>
      </c>
      <c r="E119" s="45" t="s">
        <v>159</v>
      </c>
      <c r="F119" s="45" t="s">
        <v>160</v>
      </c>
      <c r="G119" s="45" t="s">
        <v>389</v>
      </c>
      <c r="H119" s="45" t="s">
        <v>390</v>
      </c>
      <c r="I119" s="46">
        <v>10000</v>
      </c>
      <c r="J119" s="46">
        <v>10000</v>
      </c>
      <c r="K119" s="46">
        <v>10000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pans="1:23" ht="21.75" customHeight="1">
      <c r="A120" s="45" t="s">
        <v>518</v>
      </c>
      <c r="B120" s="45" t="s">
        <v>658</v>
      </c>
      <c r="C120" s="45" t="s">
        <v>659</v>
      </c>
      <c r="D120" s="45" t="s">
        <v>69</v>
      </c>
      <c r="E120" s="45" t="s">
        <v>123</v>
      </c>
      <c r="F120" s="45" t="s">
        <v>124</v>
      </c>
      <c r="G120" s="45" t="s">
        <v>419</v>
      </c>
      <c r="H120" s="45" t="s">
        <v>420</v>
      </c>
      <c r="I120" s="46">
        <v>16800</v>
      </c>
      <c r="J120" s="46">
        <v>16800</v>
      </c>
      <c r="K120" s="46">
        <v>16800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pans="1:23" ht="21.75" customHeight="1">
      <c r="A121" s="45" t="s">
        <v>518</v>
      </c>
      <c r="B121" s="45" t="s">
        <v>660</v>
      </c>
      <c r="C121" s="45" t="s">
        <v>661</v>
      </c>
      <c r="D121" s="45" t="s">
        <v>69</v>
      </c>
      <c r="E121" s="45" t="s">
        <v>159</v>
      </c>
      <c r="F121" s="45" t="s">
        <v>160</v>
      </c>
      <c r="G121" s="45" t="s">
        <v>391</v>
      </c>
      <c r="H121" s="45" t="s">
        <v>392</v>
      </c>
      <c r="I121" s="46">
        <v>10000</v>
      </c>
      <c r="J121" s="46">
        <v>10000</v>
      </c>
      <c r="K121" s="46">
        <v>10000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pans="1:23" ht="21.75" customHeight="1">
      <c r="A122" s="45" t="s">
        <v>518</v>
      </c>
      <c r="B122" s="45" t="s">
        <v>662</v>
      </c>
      <c r="C122" s="45" t="s">
        <v>663</v>
      </c>
      <c r="D122" s="45" t="s">
        <v>69</v>
      </c>
      <c r="E122" s="45" t="s">
        <v>119</v>
      </c>
      <c r="F122" s="45" t="s">
        <v>120</v>
      </c>
      <c r="G122" s="45" t="s">
        <v>379</v>
      </c>
      <c r="H122" s="45" t="s">
        <v>380</v>
      </c>
      <c r="I122" s="46">
        <v>1245</v>
      </c>
      <c r="J122" s="46">
        <v>1245</v>
      </c>
      <c r="K122" s="46">
        <v>1245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pans="1:23" ht="21.75" customHeight="1">
      <c r="A123" s="45" t="s">
        <v>518</v>
      </c>
      <c r="B123" s="45" t="s">
        <v>662</v>
      </c>
      <c r="C123" s="45" t="s">
        <v>663</v>
      </c>
      <c r="D123" s="45" t="s">
        <v>69</v>
      </c>
      <c r="E123" s="45" t="s">
        <v>119</v>
      </c>
      <c r="F123" s="45" t="s">
        <v>120</v>
      </c>
      <c r="G123" s="45" t="s">
        <v>451</v>
      </c>
      <c r="H123" s="45" t="s">
        <v>452</v>
      </c>
      <c r="I123" s="46">
        <v>5335</v>
      </c>
      <c r="J123" s="46">
        <v>5335</v>
      </c>
      <c r="K123" s="46">
        <v>5335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ht="21.75" customHeight="1">
      <c r="A124" s="45" t="s">
        <v>518</v>
      </c>
      <c r="B124" s="45" t="s">
        <v>662</v>
      </c>
      <c r="C124" s="45" t="s">
        <v>663</v>
      </c>
      <c r="D124" s="45" t="s">
        <v>69</v>
      </c>
      <c r="E124" s="45" t="s">
        <v>119</v>
      </c>
      <c r="F124" s="45" t="s">
        <v>120</v>
      </c>
      <c r="G124" s="45" t="s">
        <v>389</v>
      </c>
      <c r="H124" s="45" t="s">
        <v>390</v>
      </c>
      <c r="I124" s="46">
        <v>900</v>
      </c>
      <c r="J124" s="46">
        <v>900</v>
      </c>
      <c r="K124" s="46">
        <v>900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ht="21.75" customHeight="1">
      <c r="A125" s="45" t="s">
        <v>518</v>
      </c>
      <c r="B125" s="45" t="s">
        <v>664</v>
      </c>
      <c r="C125" s="45" t="s">
        <v>665</v>
      </c>
      <c r="D125" s="45" t="s">
        <v>69</v>
      </c>
      <c r="E125" s="45" t="s">
        <v>242</v>
      </c>
      <c r="F125" s="45" t="s">
        <v>243</v>
      </c>
      <c r="G125" s="45" t="s">
        <v>499</v>
      </c>
      <c r="H125" s="45" t="s">
        <v>500</v>
      </c>
      <c r="I125" s="46">
        <v>1867280</v>
      </c>
      <c r="J125" s="46">
        <v>1867280</v>
      </c>
      <c r="K125" s="46">
        <v>1867280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pans="1:23" ht="21.75" customHeight="1">
      <c r="A126" s="45" t="s">
        <v>518</v>
      </c>
      <c r="B126" s="45" t="s">
        <v>666</v>
      </c>
      <c r="C126" s="45" t="s">
        <v>667</v>
      </c>
      <c r="D126" s="45" t="s">
        <v>69</v>
      </c>
      <c r="E126" s="45" t="s">
        <v>244</v>
      </c>
      <c r="F126" s="45" t="s">
        <v>245</v>
      </c>
      <c r="G126" s="45" t="s">
        <v>499</v>
      </c>
      <c r="H126" s="45" t="s">
        <v>500</v>
      </c>
      <c r="I126" s="46">
        <v>570000</v>
      </c>
      <c r="J126" s="46">
        <v>570000</v>
      </c>
      <c r="K126" s="46">
        <v>570000</v>
      </c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pans="1:23" ht="21.75" customHeight="1">
      <c r="A127" s="45" t="s">
        <v>518</v>
      </c>
      <c r="B127" s="45" t="s">
        <v>668</v>
      </c>
      <c r="C127" s="45" t="s">
        <v>669</v>
      </c>
      <c r="D127" s="45" t="s">
        <v>69</v>
      </c>
      <c r="E127" s="45" t="s">
        <v>155</v>
      </c>
      <c r="F127" s="45" t="s">
        <v>156</v>
      </c>
      <c r="G127" s="45" t="s">
        <v>419</v>
      </c>
      <c r="H127" s="45" t="s">
        <v>420</v>
      </c>
      <c r="I127" s="46">
        <v>232</v>
      </c>
      <c r="J127" s="46">
        <v>232</v>
      </c>
      <c r="K127" s="46">
        <v>232</v>
      </c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pans="1:23" ht="21.75" customHeight="1">
      <c r="A128" s="45" t="s">
        <v>518</v>
      </c>
      <c r="B128" s="45" t="s">
        <v>670</v>
      </c>
      <c r="C128" s="45" t="s">
        <v>671</v>
      </c>
      <c r="D128" s="45" t="s">
        <v>69</v>
      </c>
      <c r="E128" s="45" t="s">
        <v>155</v>
      </c>
      <c r="F128" s="45" t="s">
        <v>156</v>
      </c>
      <c r="G128" s="45" t="s">
        <v>419</v>
      </c>
      <c r="H128" s="45" t="s">
        <v>420</v>
      </c>
      <c r="I128" s="46">
        <v>232</v>
      </c>
      <c r="J128" s="46">
        <v>232</v>
      </c>
      <c r="K128" s="46">
        <v>232</v>
      </c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pans="1:23" ht="21.75" customHeight="1">
      <c r="A129" s="45" t="s">
        <v>518</v>
      </c>
      <c r="B129" s="45" t="s">
        <v>672</v>
      </c>
      <c r="C129" s="45" t="s">
        <v>673</v>
      </c>
      <c r="D129" s="45" t="s">
        <v>69</v>
      </c>
      <c r="E129" s="45" t="s">
        <v>264</v>
      </c>
      <c r="F129" s="45" t="s">
        <v>265</v>
      </c>
      <c r="G129" s="45" t="s">
        <v>391</v>
      </c>
      <c r="H129" s="45" t="s">
        <v>392</v>
      </c>
      <c r="I129" s="46">
        <v>40000</v>
      </c>
      <c r="J129" s="46">
        <v>40000</v>
      </c>
      <c r="K129" s="46">
        <v>40000</v>
      </c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23" ht="21.75" customHeight="1">
      <c r="A130" s="45" t="s">
        <v>518</v>
      </c>
      <c r="B130" s="45" t="s">
        <v>674</v>
      </c>
      <c r="C130" s="45" t="s">
        <v>675</v>
      </c>
      <c r="D130" s="45" t="s">
        <v>69</v>
      </c>
      <c r="E130" s="45" t="s">
        <v>264</v>
      </c>
      <c r="F130" s="45" t="s">
        <v>265</v>
      </c>
      <c r="G130" s="45" t="s">
        <v>391</v>
      </c>
      <c r="H130" s="45" t="s">
        <v>392</v>
      </c>
      <c r="I130" s="46">
        <v>40000</v>
      </c>
      <c r="J130" s="46">
        <v>40000</v>
      </c>
      <c r="K130" s="46">
        <v>40000</v>
      </c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pans="1:23" ht="18.75" customHeight="1">
      <c r="A131" s="62" t="s">
        <v>337</v>
      </c>
      <c r="B131" s="62"/>
      <c r="C131" s="62"/>
      <c r="D131" s="62"/>
      <c r="E131" s="62"/>
      <c r="F131" s="62"/>
      <c r="G131" s="62"/>
      <c r="H131" s="62"/>
      <c r="I131" s="46">
        <v>8537087.6099999994</v>
      </c>
      <c r="J131" s="46">
        <v>5689476.4400000004</v>
      </c>
      <c r="K131" s="46">
        <v>5689476.4400000004</v>
      </c>
      <c r="L131" s="46"/>
      <c r="M131" s="46"/>
      <c r="N131" s="46">
        <v>117528.17</v>
      </c>
      <c r="O131" s="46">
        <v>2725153</v>
      </c>
      <c r="P131" s="46">
        <v>4930</v>
      </c>
      <c r="Q131" s="46"/>
      <c r="R131" s="46"/>
      <c r="S131" s="46"/>
      <c r="T131" s="46"/>
      <c r="U131" s="46"/>
      <c r="V131" s="46"/>
      <c r="W131" s="46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31:H131"/>
    <mergeCell ref="A5:A8"/>
    <mergeCell ref="B5:B8"/>
    <mergeCell ref="C5:C8"/>
    <mergeCell ref="D5:D8"/>
    <mergeCell ref="E5:E8"/>
    <mergeCell ref="F5:F8"/>
    <mergeCell ref="G5:G8"/>
    <mergeCell ref="H5:H8"/>
  </mergeCells>
  <phoneticPr fontId="22" type="noConversion"/>
  <printOptions horizontalCentered="1"/>
  <pageMargins left="0.26" right="0.26" top="0.39" bottom="0.39" header="0.33" footer="0.33"/>
  <pageSetup paperSize="9"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16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10.75" defaultRowHeight="12" customHeight="1" outlineLevelRow="2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2" t="s">
        <v>676</v>
      </c>
    </row>
    <row r="3" spans="1:10" ht="39.75" customHeight="1">
      <c r="A3" s="60" t="str">
        <f>"2025"&amp;"年项目支出绩效目标表（本次下达）"</f>
        <v>2025年项目支出绩效目标表（本次下达）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7.25" customHeight="1">
      <c r="A4" s="61" t="str">
        <f>"单位名称："&amp;"富民县东村镇人民政府"</f>
        <v>单位名称：富民县东村镇人民政府</v>
      </c>
      <c r="B4" s="61"/>
      <c r="C4" s="61"/>
      <c r="D4" s="61"/>
      <c r="E4" s="61"/>
      <c r="F4" s="61"/>
      <c r="G4" s="61"/>
      <c r="H4" s="61"/>
    </row>
    <row r="5" spans="1:10" ht="44.25" customHeight="1">
      <c r="A5" s="34" t="s">
        <v>349</v>
      </c>
      <c r="B5" s="34" t="s">
        <v>677</v>
      </c>
      <c r="C5" s="42" t="s">
        <v>678</v>
      </c>
      <c r="D5" s="34" t="s">
        <v>679</v>
      </c>
      <c r="E5" s="34" t="s">
        <v>680</v>
      </c>
      <c r="F5" s="34" t="s">
        <v>681</v>
      </c>
      <c r="G5" s="34" t="s">
        <v>682</v>
      </c>
      <c r="H5" s="34" t="s">
        <v>683</v>
      </c>
      <c r="I5" s="34" t="s">
        <v>684</v>
      </c>
      <c r="J5" s="34" t="s">
        <v>685</v>
      </c>
    </row>
    <row r="6" spans="1:10" ht="18.7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spans="1:10" ht="42" customHeight="1">
      <c r="A7" s="43" t="s">
        <v>67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42" customHeight="1" outlineLevel="1">
      <c r="A8" s="44" t="s">
        <v>69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42" customHeight="1" outlineLevel="2">
      <c r="A9" s="68" t="s">
        <v>645</v>
      </c>
      <c r="B9" s="68" t="s">
        <v>645</v>
      </c>
      <c r="C9" s="43" t="s">
        <v>686</v>
      </c>
      <c r="D9" s="43" t="s">
        <v>687</v>
      </c>
      <c r="E9" s="43" t="s">
        <v>688</v>
      </c>
      <c r="F9" s="43" t="s">
        <v>689</v>
      </c>
      <c r="G9" s="43" t="s">
        <v>690</v>
      </c>
      <c r="H9" s="43" t="s">
        <v>691</v>
      </c>
      <c r="I9" s="43" t="s">
        <v>692</v>
      </c>
      <c r="J9" s="43" t="s">
        <v>688</v>
      </c>
    </row>
    <row r="10" spans="1:10" ht="42" customHeight="1" outlineLevel="2">
      <c r="A10" s="68" t="s">
        <v>645</v>
      </c>
      <c r="B10" s="68" t="s">
        <v>645</v>
      </c>
      <c r="C10" s="43" t="s">
        <v>693</v>
      </c>
      <c r="D10" s="43" t="s">
        <v>694</v>
      </c>
      <c r="E10" s="43" t="s">
        <v>695</v>
      </c>
      <c r="F10" s="43" t="s">
        <v>696</v>
      </c>
      <c r="G10" s="43" t="s">
        <v>697</v>
      </c>
      <c r="H10" s="43" t="s">
        <v>698</v>
      </c>
      <c r="I10" s="43" t="s">
        <v>692</v>
      </c>
      <c r="J10" s="43" t="s">
        <v>695</v>
      </c>
    </row>
    <row r="11" spans="1:10" ht="42" customHeight="1" outlineLevel="2">
      <c r="A11" s="68" t="s">
        <v>645</v>
      </c>
      <c r="B11" s="68" t="s">
        <v>645</v>
      </c>
      <c r="C11" s="43" t="s">
        <v>699</v>
      </c>
      <c r="D11" s="43" t="s">
        <v>700</v>
      </c>
      <c r="E11" s="43" t="s">
        <v>701</v>
      </c>
      <c r="F11" s="43" t="s">
        <v>696</v>
      </c>
      <c r="G11" s="43" t="s">
        <v>702</v>
      </c>
      <c r="H11" s="43" t="s">
        <v>703</v>
      </c>
      <c r="I11" s="43" t="s">
        <v>692</v>
      </c>
      <c r="J11" s="43" t="s">
        <v>701</v>
      </c>
    </row>
    <row r="12" spans="1:10" ht="42" customHeight="1" outlineLevel="2">
      <c r="A12" s="68" t="s">
        <v>538</v>
      </c>
      <c r="B12" s="68" t="s">
        <v>704</v>
      </c>
      <c r="C12" s="43" t="s">
        <v>686</v>
      </c>
      <c r="D12" s="43" t="s">
        <v>687</v>
      </c>
      <c r="E12" s="43" t="s">
        <v>688</v>
      </c>
      <c r="F12" s="43" t="s">
        <v>689</v>
      </c>
      <c r="G12" s="43" t="s">
        <v>705</v>
      </c>
      <c r="H12" s="43" t="s">
        <v>691</v>
      </c>
      <c r="I12" s="43" t="s">
        <v>692</v>
      </c>
      <c r="J12" s="43" t="s">
        <v>706</v>
      </c>
    </row>
    <row r="13" spans="1:10" ht="42" customHeight="1" outlineLevel="2">
      <c r="A13" s="68" t="s">
        <v>538</v>
      </c>
      <c r="B13" s="68" t="s">
        <v>704</v>
      </c>
      <c r="C13" s="43" t="s">
        <v>686</v>
      </c>
      <c r="D13" s="43" t="s">
        <v>707</v>
      </c>
      <c r="E13" s="43" t="s">
        <v>708</v>
      </c>
      <c r="F13" s="43" t="s">
        <v>689</v>
      </c>
      <c r="G13" s="43" t="s">
        <v>709</v>
      </c>
      <c r="H13" s="43"/>
      <c r="I13" s="43" t="s">
        <v>710</v>
      </c>
      <c r="J13" s="43" t="s">
        <v>711</v>
      </c>
    </row>
    <row r="14" spans="1:10" ht="42" customHeight="1" outlineLevel="2">
      <c r="A14" s="68" t="s">
        <v>538</v>
      </c>
      <c r="B14" s="68" t="s">
        <v>704</v>
      </c>
      <c r="C14" s="43" t="s">
        <v>686</v>
      </c>
      <c r="D14" s="43" t="s">
        <v>712</v>
      </c>
      <c r="E14" s="43" t="s">
        <v>713</v>
      </c>
      <c r="F14" s="43" t="s">
        <v>714</v>
      </c>
      <c r="G14" s="43" t="s">
        <v>715</v>
      </c>
      <c r="H14" s="43" t="s">
        <v>716</v>
      </c>
      <c r="I14" s="43" t="s">
        <v>692</v>
      </c>
      <c r="J14" s="43" t="s">
        <v>717</v>
      </c>
    </row>
    <row r="15" spans="1:10" ht="42" customHeight="1" outlineLevel="2">
      <c r="A15" s="68" t="s">
        <v>538</v>
      </c>
      <c r="B15" s="68" t="s">
        <v>704</v>
      </c>
      <c r="C15" s="43" t="s">
        <v>693</v>
      </c>
      <c r="D15" s="43" t="s">
        <v>694</v>
      </c>
      <c r="E15" s="43" t="s">
        <v>718</v>
      </c>
      <c r="F15" s="43" t="s">
        <v>696</v>
      </c>
      <c r="G15" s="43" t="s">
        <v>719</v>
      </c>
      <c r="H15" s="43" t="s">
        <v>720</v>
      </c>
      <c r="I15" s="43" t="s">
        <v>710</v>
      </c>
      <c r="J15" s="43" t="s">
        <v>721</v>
      </c>
    </row>
    <row r="16" spans="1:10" ht="42" customHeight="1" outlineLevel="2">
      <c r="A16" s="68" t="s">
        <v>538</v>
      </c>
      <c r="B16" s="68" t="s">
        <v>704</v>
      </c>
      <c r="C16" s="43" t="s">
        <v>699</v>
      </c>
      <c r="D16" s="43" t="s">
        <v>700</v>
      </c>
      <c r="E16" s="43" t="s">
        <v>701</v>
      </c>
      <c r="F16" s="43" t="s">
        <v>696</v>
      </c>
      <c r="G16" s="43" t="s">
        <v>702</v>
      </c>
      <c r="H16" s="43" t="s">
        <v>703</v>
      </c>
      <c r="I16" s="43" t="s">
        <v>692</v>
      </c>
      <c r="J16" s="43" t="s">
        <v>722</v>
      </c>
    </row>
    <row r="17" spans="1:10" ht="42" customHeight="1" outlineLevel="2">
      <c r="A17" s="68" t="s">
        <v>546</v>
      </c>
      <c r="B17" s="68" t="s">
        <v>546</v>
      </c>
      <c r="C17" s="43" t="s">
        <v>686</v>
      </c>
      <c r="D17" s="43" t="s">
        <v>687</v>
      </c>
      <c r="E17" s="43" t="s">
        <v>723</v>
      </c>
      <c r="F17" s="43" t="s">
        <v>689</v>
      </c>
      <c r="G17" s="43" t="s">
        <v>724</v>
      </c>
      <c r="H17" s="43" t="s">
        <v>691</v>
      </c>
      <c r="I17" s="43" t="s">
        <v>692</v>
      </c>
      <c r="J17" s="43" t="s">
        <v>723</v>
      </c>
    </row>
    <row r="18" spans="1:10" ht="42" customHeight="1" outlineLevel="2">
      <c r="A18" s="68" t="s">
        <v>546</v>
      </c>
      <c r="B18" s="68" t="s">
        <v>546</v>
      </c>
      <c r="C18" s="43" t="s">
        <v>693</v>
      </c>
      <c r="D18" s="43" t="s">
        <v>694</v>
      </c>
      <c r="E18" s="43" t="s">
        <v>725</v>
      </c>
      <c r="F18" s="43" t="s">
        <v>696</v>
      </c>
      <c r="G18" s="43" t="s">
        <v>726</v>
      </c>
      <c r="H18" s="43" t="s">
        <v>698</v>
      </c>
      <c r="I18" s="43" t="s">
        <v>710</v>
      </c>
      <c r="J18" s="43" t="s">
        <v>725</v>
      </c>
    </row>
    <row r="19" spans="1:10" ht="42" customHeight="1" outlineLevel="2">
      <c r="A19" s="68" t="s">
        <v>546</v>
      </c>
      <c r="B19" s="68" t="s">
        <v>546</v>
      </c>
      <c r="C19" s="43" t="s">
        <v>699</v>
      </c>
      <c r="D19" s="43" t="s">
        <v>700</v>
      </c>
      <c r="E19" s="43" t="s">
        <v>701</v>
      </c>
      <c r="F19" s="43" t="s">
        <v>696</v>
      </c>
      <c r="G19" s="43" t="s">
        <v>702</v>
      </c>
      <c r="H19" s="43" t="s">
        <v>703</v>
      </c>
      <c r="I19" s="43" t="s">
        <v>692</v>
      </c>
      <c r="J19" s="43" t="s">
        <v>701</v>
      </c>
    </row>
    <row r="20" spans="1:10" ht="42" customHeight="1" outlineLevel="2">
      <c r="A20" s="68" t="s">
        <v>604</v>
      </c>
      <c r="B20" s="68" t="s">
        <v>604</v>
      </c>
      <c r="C20" s="43" t="s">
        <v>686</v>
      </c>
      <c r="D20" s="43" t="s">
        <v>687</v>
      </c>
      <c r="E20" s="43" t="s">
        <v>688</v>
      </c>
      <c r="F20" s="43" t="s">
        <v>727</v>
      </c>
      <c r="G20" s="43" t="s">
        <v>702</v>
      </c>
      <c r="H20" s="43" t="s">
        <v>703</v>
      </c>
      <c r="I20" s="43" t="s">
        <v>692</v>
      </c>
      <c r="J20" s="43" t="s">
        <v>688</v>
      </c>
    </row>
    <row r="21" spans="1:10" ht="42" customHeight="1" outlineLevel="2">
      <c r="A21" s="68" t="s">
        <v>604</v>
      </c>
      <c r="B21" s="68" t="s">
        <v>604</v>
      </c>
      <c r="C21" s="43" t="s">
        <v>693</v>
      </c>
      <c r="D21" s="43" t="s">
        <v>694</v>
      </c>
      <c r="E21" s="43" t="s">
        <v>725</v>
      </c>
      <c r="F21" s="43" t="s">
        <v>727</v>
      </c>
      <c r="G21" s="43" t="s">
        <v>697</v>
      </c>
      <c r="H21" s="43" t="s">
        <v>698</v>
      </c>
      <c r="I21" s="43" t="s">
        <v>692</v>
      </c>
      <c r="J21" s="43" t="s">
        <v>725</v>
      </c>
    </row>
    <row r="22" spans="1:10" ht="42" customHeight="1" outlineLevel="2">
      <c r="A22" s="68" t="s">
        <v>604</v>
      </c>
      <c r="B22" s="68" t="s">
        <v>604</v>
      </c>
      <c r="C22" s="43" t="s">
        <v>699</v>
      </c>
      <c r="D22" s="43" t="s">
        <v>700</v>
      </c>
      <c r="E22" s="43" t="s">
        <v>701</v>
      </c>
      <c r="F22" s="43" t="s">
        <v>696</v>
      </c>
      <c r="G22" s="43" t="s">
        <v>728</v>
      </c>
      <c r="H22" s="43" t="s">
        <v>691</v>
      </c>
      <c r="I22" s="43" t="s">
        <v>692</v>
      </c>
      <c r="J22" s="43" t="s">
        <v>701</v>
      </c>
    </row>
    <row r="23" spans="1:10" ht="42" customHeight="1" outlineLevel="2">
      <c r="A23" s="68" t="s">
        <v>655</v>
      </c>
      <c r="B23" s="68" t="s">
        <v>729</v>
      </c>
      <c r="C23" s="43" t="s">
        <v>686</v>
      </c>
      <c r="D23" s="43" t="s">
        <v>687</v>
      </c>
      <c r="E23" s="43" t="s">
        <v>688</v>
      </c>
      <c r="F23" s="43" t="s">
        <v>727</v>
      </c>
      <c r="G23" s="43" t="s">
        <v>702</v>
      </c>
      <c r="H23" s="43" t="s">
        <v>703</v>
      </c>
      <c r="I23" s="43" t="s">
        <v>692</v>
      </c>
      <c r="J23" s="43" t="s">
        <v>688</v>
      </c>
    </row>
    <row r="24" spans="1:10" ht="42" customHeight="1" outlineLevel="2">
      <c r="A24" s="68" t="s">
        <v>655</v>
      </c>
      <c r="B24" s="68" t="s">
        <v>729</v>
      </c>
      <c r="C24" s="43" t="s">
        <v>693</v>
      </c>
      <c r="D24" s="43" t="s">
        <v>694</v>
      </c>
      <c r="E24" s="43" t="s">
        <v>725</v>
      </c>
      <c r="F24" s="43" t="s">
        <v>727</v>
      </c>
      <c r="G24" s="43" t="s">
        <v>697</v>
      </c>
      <c r="H24" s="43" t="s">
        <v>698</v>
      </c>
      <c r="I24" s="43" t="s">
        <v>692</v>
      </c>
      <c r="J24" s="43" t="s">
        <v>725</v>
      </c>
    </row>
    <row r="25" spans="1:10" ht="42" customHeight="1" outlineLevel="2">
      <c r="A25" s="68" t="s">
        <v>655</v>
      </c>
      <c r="B25" s="68" t="s">
        <v>729</v>
      </c>
      <c r="C25" s="43" t="s">
        <v>699</v>
      </c>
      <c r="D25" s="43" t="s">
        <v>700</v>
      </c>
      <c r="E25" s="43" t="s">
        <v>701</v>
      </c>
      <c r="F25" s="43" t="s">
        <v>727</v>
      </c>
      <c r="G25" s="43" t="s">
        <v>728</v>
      </c>
      <c r="H25" s="43" t="s">
        <v>703</v>
      </c>
      <c r="I25" s="43" t="s">
        <v>692</v>
      </c>
      <c r="J25" s="43" t="s">
        <v>701</v>
      </c>
    </row>
    <row r="26" spans="1:10" ht="42" customHeight="1" outlineLevel="2">
      <c r="A26" s="68" t="s">
        <v>663</v>
      </c>
      <c r="B26" s="68" t="s">
        <v>665</v>
      </c>
      <c r="C26" s="43" t="s">
        <v>686</v>
      </c>
      <c r="D26" s="43" t="s">
        <v>687</v>
      </c>
      <c r="E26" s="43" t="s">
        <v>730</v>
      </c>
      <c r="F26" s="43" t="s">
        <v>689</v>
      </c>
      <c r="G26" s="43" t="s">
        <v>731</v>
      </c>
      <c r="H26" s="43" t="s">
        <v>691</v>
      </c>
      <c r="I26" s="43" t="s">
        <v>692</v>
      </c>
      <c r="J26" s="43" t="s">
        <v>663</v>
      </c>
    </row>
    <row r="27" spans="1:10" ht="42" customHeight="1" outlineLevel="2">
      <c r="A27" s="68" t="s">
        <v>663</v>
      </c>
      <c r="B27" s="68" t="s">
        <v>665</v>
      </c>
      <c r="C27" s="43" t="s">
        <v>693</v>
      </c>
      <c r="D27" s="43" t="s">
        <v>732</v>
      </c>
      <c r="E27" s="43" t="s">
        <v>730</v>
      </c>
      <c r="F27" s="43" t="s">
        <v>689</v>
      </c>
      <c r="G27" s="43" t="s">
        <v>731</v>
      </c>
      <c r="H27" s="43" t="s">
        <v>691</v>
      </c>
      <c r="I27" s="43" t="s">
        <v>692</v>
      </c>
      <c r="J27" s="43" t="s">
        <v>663</v>
      </c>
    </row>
    <row r="28" spans="1:10" ht="42" customHeight="1" outlineLevel="2">
      <c r="A28" s="68" t="s">
        <v>663</v>
      </c>
      <c r="B28" s="68" t="s">
        <v>665</v>
      </c>
      <c r="C28" s="43" t="s">
        <v>699</v>
      </c>
      <c r="D28" s="43" t="s">
        <v>700</v>
      </c>
      <c r="E28" s="43" t="s">
        <v>730</v>
      </c>
      <c r="F28" s="43" t="s">
        <v>696</v>
      </c>
      <c r="G28" s="43" t="s">
        <v>728</v>
      </c>
      <c r="H28" s="43" t="s">
        <v>703</v>
      </c>
      <c r="I28" s="43" t="s">
        <v>710</v>
      </c>
      <c r="J28" s="43" t="s">
        <v>663</v>
      </c>
    </row>
    <row r="29" spans="1:10" ht="42" customHeight="1" outlineLevel="2">
      <c r="A29" s="68" t="s">
        <v>630</v>
      </c>
      <c r="B29" s="68" t="s">
        <v>630</v>
      </c>
      <c r="C29" s="43" t="s">
        <v>686</v>
      </c>
      <c r="D29" s="43" t="s">
        <v>687</v>
      </c>
      <c r="E29" s="43" t="s">
        <v>733</v>
      </c>
      <c r="F29" s="43" t="s">
        <v>689</v>
      </c>
      <c r="G29" s="43" t="s">
        <v>734</v>
      </c>
      <c r="H29" s="43" t="s">
        <v>691</v>
      </c>
      <c r="I29" s="43" t="s">
        <v>692</v>
      </c>
      <c r="J29" s="43" t="s">
        <v>733</v>
      </c>
    </row>
    <row r="30" spans="1:10" ht="42" customHeight="1" outlineLevel="2">
      <c r="A30" s="68" t="s">
        <v>630</v>
      </c>
      <c r="B30" s="68" t="s">
        <v>630</v>
      </c>
      <c r="C30" s="43" t="s">
        <v>693</v>
      </c>
      <c r="D30" s="43" t="s">
        <v>735</v>
      </c>
      <c r="E30" s="43" t="s">
        <v>725</v>
      </c>
      <c r="F30" s="43" t="s">
        <v>696</v>
      </c>
      <c r="G30" s="43" t="s">
        <v>697</v>
      </c>
      <c r="H30" s="43" t="s">
        <v>698</v>
      </c>
      <c r="I30" s="43" t="s">
        <v>710</v>
      </c>
      <c r="J30" s="43" t="s">
        <v>725</v>
      </c>
    </row>
    <row r="31" spans="1:10" ht="42" customHeight="1" outlineLevel="2">
      <c r="A31" s="68" t="s">
        <v>630</v>
      </c>
      <c r="B31" s="68" t="s">
        <v>630</v>
      </c>
      <c r="C31" s="43" t="s">
        <v>699</v>
      </c>
      <c r="D31" s="43" t="s">
        <v>700</v>
      </c>
      <c r="E31" s="43" t="s">
        <v>701</v>
      </c>
      <c r="F31" s="43" t="s">
        <v>696</v>
      </c>
      <c r="G31" s="43" t="s">
        <v>702</v>
      </c>
      <c r="H31" s="43" t="s">
        <v>703</v>
      </c>
      <c r="I31" s="43" t="s">
        <v>692</v>
      </c>
      <c r="J31" s="43" t="s">
        <v>701</v>
      </c>
    </row>
    <row r="32" spans="1:10" ht="42" customHeight="1" outlineLevel="2">
      <c r="A32" s="68" t="s">
        <v>669</v>
      </c>
      <c r="B32" s="68" t="s">
        <v>671</v>
      </c>
      <c r="C32" s="43" t="s">
        <v>686</v>
      </c>
      <c r="D32" s="43" t="s">
        <v>687</v>
      </c>
      <c r="E32" s="43" t="s">
        <v>736</v>
      </c>
      <c r="F32" s="43" t="s">
        <v>689</v>
      </c>
      <c r="G32" s="43" t="s">
        <v>737</v>
      </c>
      <c r="H32" s="43" t="s">
        <v>691</v>
      </c>
      <c r="I32" s="43" t="s">
        <v>692</v>
      </c>
      <c r="J32" s="43" t="s">
        <v>671</v>
      </c>
    </row>
    <row r="33" spans="1:10" ht="42" customHeight="1" outlineLevel="2">
      <c r="A33" s="68" t="s">
        <v>669</v>
      </c>
      <c r="B33" s="68" t="s">
        <v>671</v>
      </c>
      <c r="C33" s="43" t="s">
        <v>686</v>
      </c>
      <c r="D33" s="43" t="s">
        <v>738</v>
      </c>
      <c r="E33" s="43" t="s">
        <v>739</v>
      </c>
      <c r="F33" s="43" t="s">
        <v>689</v>
      </c>
      <c r="G33" s="43" t="s">
        <v>737</v>
      </c>
      <c r="H33" s="43" t="s">
        <v>691</v>
      </c>
      <c r="I33" s="43" t="s">
        <v>692</v>
      </c>
      <c r="J33" s="43" t="s">
        <v>671</v>
      </c>
    </row>
    <row r="34" spans="1:10" ht="42" customHeight="1" outlineLevel="2">
      <c r="A34" s="68" t="s">
        <v>669</v>
      </c>
      <c r="B34" s="68" t="s">
        <v>671</v>
      </c>
      <c r="C34" s="43" t="s">
        <v>693</v>
      </c>
      <c r="D34" s="43" t="s">
        <v>732</v>
      </c>
      <c r="E34" s="43" t="s">
        <v>671</v>
      </c>
      <c r="F34" s="43" t="s">
        <v>689</v>
      </c>
      <c r="G34" s="43" t="s">
        <v>737</v>
      </c>
      <c r="H34" s="43" t="s">
        <v>691</v>
      </c>
      <c r="I34" s="43" t="s">
        <v>692</v>
      </c>
      <c r="J34" s="43" t="s">
        <v>671</v>
      </c>
    </row>
    <row r="35" spans="1:10" ht="42" customHeight="1" outlineLevel="2">
      <c r="A35" s="68" t="s">
        <v>669</v>
      </c>
      <c r="B35" s="68" t="s">
        <v>671</v>
      </c>
      <c r="C35" s="43" t="s">
        <v>699</v>
      </c>
      <c r="D35" s="43" t="s">
        <v>700</v>
      </c>
      <c r="E35" s="43" t="s">
        <v>671</v>
      </c>
      <c r="F35" s="43" t="s">
        <v>696</v>
      </c>
      <c r="G35" s="43" t="s">
        <v>728</v>
      </c>
      <c r="H35" s="43" t="s">
        <v>703</v>
      </c>
      <c r="I35" s="43" t="s">
        <v>710</v>
      </c>
      <c r="J35" s="43" t="s">
        <v>671</v>
      </c>
    </row>
    <row r="36" spans="1:10" ht="42" customHeight="1" outlineLevel="2">
      <c r="A36" s="68" t="s">
        <v>653</v>
      </c>
      <c r="B36" s="68" t="s">
        <v>653</v>
      </c>
      <c r="C36" s="43" t="s">
        <v>686</v>
      </c>
      <c r="D36" s="43" t="s">
        <v>687</v>
      </c>
      <c r="E36" s="43" t="s">
        <v>688</v>
      </c>
      <c r="F36" s="43" t="s">
        <v>727</v>
      </c>
      <c r="G36" s="43" t="s">
        <v>702</v>
      </c>
      <c r="H36" s="43" t="s">
        <v>703</v>
      </c>
      <c r="I36" s="43" t="s">
        <v>692</v>
      </c>
      <c r="J36" s="43" t="s">
        <v>688</v>
      </c>
    </row>
    <row r="37" spans="1:10" ht="42" customHeight="1" outlineLevel="2">
      <c r="A37" s="68" t="s">
        <v>653</v>
      </c>
      <c r="B37" s="68" t="s">
        <v>653</v>
      </c>
      <c r="C37" s="43" t="s">
        <v>693</v>
      </c>
      <c r="D37" s="43" t="s">
        <v>694</v>
      </c>
      <c r="E37" s="43" t="s">
        <v>725</v>
      </c>
      <c r="F37" s="43" t="s">
        <v>727</v>
      </c>
      <c r="G37" s="43" t="s">
        <v>697</v>
      </c>
      <c r="H37" s="43" t="s">
        <v>698</v>
      </c>
      <c r="I37" s="43" t="s">
        <v>692</v>
      </c>
      <c r="J37" s="43" t="s">
        <v>725</v>
      </c>
    </row>
    <row r="38" spans="1:10" ht="42" customHeight="1" outlineLevel="2">
      <c r="A38" s="68" t="s">
        <v>653</v>
      </c>
      <c r="B38" s="68" t="s">
        <v>653</v>
      </c>
      <c r="C38" s="43" t="s">
        <v>699</v>
      </c>
      <c r="D38" s="43" t="s">
        <v>700</v>
      </c>
      <c r="E38" s="43" t="s">
        <v>701</v>
      </c>
      <c r="F38" s="43" t="s">
        <v>727</v>
      </c>
      <c r="G38" s="43" t="s">
        <v>728</v>
      </c>
      <c r="H38" s="43" t="s">
        <v>703</v>
      </c>
      <c r="I38" s="43" t="s">
        <v>692</v>
      </c>
      <c r="J38" s="43" t="s">
        <v>701</v>
      </c>
    </row>
    <row r="39" spans="1:10" ht="42" customHeight="1" outlineLevel="2">
      <c r="A39" s="68" t="s">
        <v>576</v>
      </c>
      <c r="B39" s="68" t="s">
        <v>576</v>
      </c>
      <c r="C39" s="43" t="s">
        <v>686</v>
      </c>
      <c r="D39" s="43" t="s">
        <v>687</v>
      </c>
      <c r="E39" s="43" t="s">
        <v>733</v>
      </c>
      <c r="F39" s="43" t="s">
        <v>689</v>
      </c>
      <c r="G39" s="43" t="s">
        <v>740</v>
      </c>
      <c r="H39" s="43" t="s">
        <v>691</v>
      </c>
      <c r="I39" s="43" t="s">
        <v>692</v>
      </c>
      <c r="J39" s="43" t="s">
        <v>733</v>
      </c>
    </row>
    <row r="40" spans="1:10" ht="42" customHeight="1" outlineLevel="2">
      <c r="A40" s="68" t="s">
        <v>576</v>
      </c>
      <c r="B40" s="68" t="s">
        <v>576</v>
      </c>
      <c r="C40" s="43" t="s">
        <v>693</v>
      </c>
      <c r="D40" s="43" t="s">
        <v>694</v>
      </c>
      <c r="E40" s="43" t="s">
        <v>725</v>
      </c>
      <c r="F40" s="43" t="s">
        <v>696</v>
      </c>
      <c r="G40" s="43" t="s">
        <v>697</v>
      </c>
      <c r="H40" s="43" t="s">
        <v>698</v>
      </c>
      <c r="I40" s="43" t="s">
        <v>692</v>
      </c>
      <c r="J40" s="43" t="s">
        <v>725</v>
      </c>
    </row>
    <row r="41" spans="1:10" ht="42" customHeight="1" outlineLevel="2">
      <c r="A41" s="68" t="s">
        <v>576</v>
      </c>
      <c r="B41" s="68" t="s">
        <v>576</v>
      </c>
      <c r="C41" s="43" t="s">
        <v>699</v>
      </c>
      <c r="D41" s="43" t="s">
        <v>700</v>
      </c>
      <c r="E41" s="43" t="s">
        <v>701</v>
      </c>
      <c r="F41" s="43" t="s">
        <v>696</v>
      </c>
      <c r="G41" s="43" t="s">
        <v>702</v>
      </c>
      <c r="H41" s="43" t="s">
        <v>703</v>
      </c>
      <c r="I41" s="43" t="s">
        <v>692</v>
      </c>
      <c r="J41" s="43" t="s">
        <v>701</v>
      </c>
    </row>
    <row r="42" spans="1:10" ht="42" customHeight="1" outlineLevel="2">
      <c r="A42" s="68" t="s">
        <v>657</v>
      </c>
      <c r="B42" s="68" t="s">
        <v>657</v>
      </c>
      <c r="C42" s="43" t="s">
        <v>686</v>
      </c>
      <c r="D42" s="43" t="s">
        <v>687</v>
      </c>
      <c r="E42" s="43" t="s">
        <v>688</v>
      </c>
      <c r="F42" s="43" t="s">
        <v>727</v>
      </c>
      <c r="G42" s="43" t="s">
        <v>702</v>
      </c>
      <c r="H42" s="43" t="s">
        <v>703</v>
      </c>
      <c r="I42" s="43" t="s">
        <v>692</v>
      </c>
      <c r="J42" s="43" t="s">
        <v>688</v>
      </c>
    </row>
    <row r="43" spans="1:10" ht="42" customHeight="1" outlineLevel="2">
      <c r="A43" s="68" t="s">
        <v>657</v>
      </c>
      <c r="B43" s="68" t="s">
        <v>657</v>
      </c>
      <c r="C43" s="43" t="s">
        <v>693</v>
      </c>
      <c r="D43" s="43" t="s">
        <v>694</v>
      </c>
      <c r="E43" s="43" t="s">
        <v>741</v>
      </c>
      <c r="F43" s="43" t="s">
        <v>727</v>
      </c>
      <c r="G43" s="43" t="s">
        <v>697</v>
      </c>
      <c r="H43" s="43" t="s">
        <v>698</v>
      </c>
      <c r="I43" s="43" t="s">
        <v>692</v>
      </c>
      <c r="J43" s="43" t="s">
        <v>741</v>
      </c>
    </row>
    <row r="44" spans="1:10" ht="42" customHeight="1" outlineLevel="2">
      <c r="A44" s="68" t="s">
        <v>657</v>
      </c>
      <c r="B44" s="68" t="s">
        <v>657</v>
      </c>
      <c r="C44" s="43" t="s">
        <v>699</v>
      </c>
      <c r="D44" s="43" t="s">
        <v>700</v>
      </c>
      <c r="E44" s="43" t="s">
        <v>701</v>
      </c>
      <c r="F44" s="43" t="s">
        <v>727</v>
      </c>
      <c r="G44" s="43" t="s">
        <v>728</v>
      </c>
      <c r="H44" s="43" t="s">
        <v>703</v>
      </c>
      <c r="I44" s="43" t="s">
        <v>692</v>
      </c>
      <c r="J44" s="43" t="s">
        <v>701</v>
      </c>
    </row>
    <row r="45" spans="1:10" ht="42" customHeight="1" outlineLevel="2">
      <c r="A45" s="68" t="s">
        <v>594</v>
      </c>
      <c r="B45" s="68" t="s">
        <v>594</v>
      </c>
      <c r="C45" s="43" t="s">
        <v>686</v>
      </c>
      <c r="D45" s="43" t="s">
        <v>687</v>
      </c>
      <c r="E45" s="43" t="s">
        <v>688</v>
      </c>
      <c r="F45" s="43" t="s">
        <v>696</v>
      </c>
      <c r="G45" s="43" t="s">
        <v>702</v>
      </c>
      <c r="H45" s="43" t="s">
        <v>703</v>
      </c>
      <c r="I45" s="43" t="s">
        <v>692</v>
      </c>
      <c r="J45" s="43" t="s">
        <v>688</v>
      </c>
    </row>
    <row r="46" spans="1:10" ht="42" customHeight="1" outlineLevel="2">
      <c r="A46" s="68" t="s">
        <v>594</v>
      </c>
      <c r="B46" s="68" t="s">
        <v>594</v>
      </c>
      <c r="C46" s="43" t="s">
        <v>693</v>
      </c>
      <c r="D46" s="43" t="s">
        <v>694</v>
      </c>
      <c r="E46" s="43" t="s">
        <v>725</v>
      </c>
      <c r="F46" s="43" t="s">
        <v>727</v>
      </c>
      <c r="G46" s="43" t="s">
        <v>697</v>
      </c>
      <c r="H46" s="43" t="s">
        <v>698</v>
      </c>
      <c r="I46" s="43" t="s">
        <v>692</v>
      </c>
      <c r="J46" s="43" t="s">
        <v>725</v>
      </c>
    </row>
    <row r="47" spans="1:10" ht="42" customHeight="1" outlineLevel="2">
      <c r="A47" s="68" t="s">
        <v>594</v>
      </c>
      <c r="B47" s="68" t="s">
        <v>594</v>
      </c>
      <c r="C47" s="43" t="s">
        <v>699</v>
      </c>
      <c r="D47" s="43" t="s">
        <v>700</v>
      </c>
      <c r="E47" s="43" t="s">
        <v>701</v>
      </c>
      <c r="F47" s="43" t="s">
        <v>696</v>
      </c>
      <c r="G47" s="43" t="s">
        <v>728</v>
      </c>
      <c r="H47" s="43" t="s">
        <v>703</v>
      </c>
      <c r="I47" s="43" t="s">
        <v>692</v>
      </c>
      <c r="J47" s="43" t="s">
        <v>701</v>
      </c>
    </row>
    <row r="48" spans="1:10" ht="42" customHeight="1" outlineLevel="2">
      <c r="A48" s="68" t="s">
        <v>665</v>
      </c>
      <c r="B48" s="68" t="s">
        <v>665</v>
      </c>
      <c r="C48" s="43" t="s">
        <v>686</v>
      </c>
      <c r="D48" s="43" t="s">
        <v>687</v>
      </c>
      <c r="E48" s="43" t="s">
        <v>742</v>
      </c>
      <c r="F48" s="43" t="s">
        <v>689</v>
      </c>
      <c r="G48" s="43" t="s">
        <v>743</v>
      </c>
      <c r="H48" s="43" t="s">
        <v>691</v>
      </c>
      <c r="I48" s="43" t="s">
        <v>692</v>
      </c>
      <c r="J48" s="43" t="s">
        <v>665</v>
      </c>
    </row>
    <row r="49" spans="1:10" ht="42" customHeight="1" outlineLevel="2">
      <c r="A49" s="68" t="s">
        <v>665</v>
      </c>
      <c r="B49" s="68" t="s">
        <v>665</v>
      </c>
      <c r="C49" s="43" t="s">
        <v>693</v>
      </c>
      <c r="D49" s="43" t="s">
        <v>732</v>
      </c>
      <c r="E49" s="43" t="s">
        <v>665</v>
      </c>
      <c r="F49" s="43" t="s">
        <v>689</v>
      </c>
      <c r="G49" s="43" t="s">
        <v>743</v>
      </c>
      <c r="H49" s="43" t="s">
        <v>691</v>
      </c>
      <c r="I49" s="43" t="s">
        <v>692</v>
      </c>
      <c r="J49" s="43" t="s">
        <v>665</v>
      </c>
    </row>
    <row r="50" spans="1:10" ht="42" customHeight="1" outlineLevel="2">
      <c r="A50" s="68" t="s">
        <v>665</v>
      </c>
      <c r="B50" s="68" t="s">
        <v>665</v>
      </c>
      <c r="C50" s="43" t="s">
        <v>699</v>
      </c>
      <c r="D50" s="43" t="s">
        <v>700</v>
      </c>
      <c r="E50" s="43" t="s">
        <v>742</v>
      </c>
      <c r="F50" s="43" t="s">
        <v>696</v>
      </c>
      <c r="G50" s="43" t="s">
        <v>728</v>
      </c>
      <c r="H50" s="43" t="s">
        <v>703</v>
      </c>
      <c r="I50" s="43" t="s">
        <v>710</v>
      </c>
      <c r="J50" s="43" t="s">
        <v>665</v>
      </c>
    </row>
    <row r="51" spans="1:10" ht="42" customHeight="1" outlineLevel="2">
      <c r="A51" s="68" t="s">
        <v>612</v>
      </c>
      <c r="B51" s="68" t="s">
        <v>612</v>
      </c>
      <c r="C51" s="43" t="s">
        <v>686</v>
      </c>
      <c r="D51" s="43" t="s">
        <v>687</v>
      </c>
      <c r="E51" s="43" t="s">
        <v>744</v>
      </c>
      <c r="F51" s="43" t="s">
        <v>696</v>
      </c>
      <c r="G51" s="43" t="s">
        <v>702</v>
      </c>
      <c r="H51" s="43" t="s">
        <v>703</v>
      </c>
      <c r="I51" s="43" t="s">
        <v>692</v>
      </c>
      <c r="J51" s="43" t="s">
        <v>744</v>
      </c>
    </row>
    <row r="52" spans="1:10" ht="42" customHeight="1" outlineLevel="2">
      <c r="A52" s="68" t="s">
        <v>612</v>
      </c>
      <c r="B52" s="68" t="s">
        <v>612</v>
      </c>
      <c r="C52" s="43" t="s">
        <v>693</v>
      </c>
      <c r="D52" s="43" t="s">
        <v>694</v>
      </c>
      <c r="E52" s="43" t="s">
        <v>725</v>
      </c>
      <c r="F52" s="43" t="s">
        <v>727</v>
      </c>
      <c r="G52" s="43" t="s">
        <v>697</v>
      </c>
      <c r="H52" s="43" t="s">
        <v>698</v>
      </c>
      <c r="I52" s="43" t="s">
        <v>692</v>
      </c>
      <c r="J52" s="43" t="s">
        <v>725</v>
      </c>
    </row>
    <row r="53" spans="1:10" ht="42" customHeight="1" outlineLevel="2">
      <c r="A53" s="68" t="s">
        <v>612</v>
      </c>
      <c r="B53" s="68" t="s">
        <v>612</v>
      </c>
      <c r="C53" s="43" t="s">
        <v>699</v>
      </c>
      <c r="D53" s="43" t="s">
        <v>700</v>
      </c>
      <c r="E53" s="43" t="s">
        <v>701</v>
      </c>
      <c r="F53" s="43" t="s">
        <v>696</v>
      </c>
      <c r="G53" s="43" t="s">
        <v>728</v>
      </c>
      <c r="H53" s="43" t="s">
        <v>703</v>
      </c>
      <c r="I53" s="43" t="s">
        <v>692</v>
      </c>
      <c r="J53" s="43" t="s">
        <v>701</v>
      </c>
    </row>
    <row r="54" spans="1:10" ht="42" customHeight="1" outlineLevel="2">
      <c r="A54" s="68" t="s">
        <v>560</v>
      </c>
      <c r="B54" s="68" t="s">
        <v>560</v>
      </c>
      <c r="C54" s="43" t="s">
        <v>686</v>
      </c>
      <c r="D54" s="43" t="s">
        <v>687</v>
      </c>
      <c r="E54" s="43" t="s">
        <v>745</v>
      </c>
      <c r="F54" s="43" t="s">
        <v>689</v>
      </c>
      <c r="G54" s="43" t="s">
        <v>746</v>
      </c>
      <c r="H54" s="43" t="s">
        <v>691</v>
      </c>
      <c r="I54" s="43" t="s">
        <v>692</v>
      </c>
      <c r="J54" s="43" t="s">
        <v>745</v>
      </c>
    </row>
    <row r="55" spans="1:10" ht="42" customHeight="1" outlineLevel="2">
      <c r="A55" s="68" t="s">
        <v>560</v>
      </c>
      <c r="B55" s="68" t="s">
        <v>560</v>
      </c>
      <c r="C55" s="43" t="s">
        <v>693</v>
      </c>
      <c r="D55" s="43" t="s">
        <v>694</v>
      </c>
      <c r="E55" s="43" t="s">
        <v>725</v>
      </c>
      <c r="F55" s="43" t="s">
        <v>696</v>
      </c>
      <c r="G55" s="43" t="s">
        <v>697</v>
      </c>
      <c r="H55" s="43" t="s">
        <v>698</v>
      </c>
      <c r="I55" s="43" t="s">
        <v>692</v>
      </c>
      <c r="J55" s="43" t="s">
        <v>725</v>
      </c>
    </row>
    <row r="56" spans="1:10" ht="42" customHeight="1" outlineLevel="2">
      <c r="A56" s="68" t="s">
        <v>560</v>
      </c>
      <c r="B56" s="68" t="s">
        <v>560</v>
      </c>
      <c r="C56" s="43" t="s">
        <v>699</v>
      </c>
      <c r="D56" s="43" t="s">
        <v>700</v>
      </c>
      <c r="E56" s="43" t="s">
        <v>701</v>
      </c>
      <c r="F56" s="43" t="s">
        <v>696</v>
      </c>
      <c r="G56" s="43" t="s">
        <v>702</v>
      </c>
      <c r="H56" s="43" t="s">
        <v>703</v>
      </c>
      <c r="I56" s="43" t="s">
        <v>692</v>
      </c>
      <c r="J56" s="43" t="s">
        <v>701</v>
      </c>
    </row>
    <row r="57" spans="1:10" ht="42" customHeight="1" outlineLevel="2">
      <c r="A57" s="68" t="s">
        <v>635</v>
      </c>
      <c r="B57" s="68" t="s">
        <v>635</v>
      </c>
      <c r="C57" s="43" t="s">
        <v>686</v>
      </c>
      <c r="D57" s="43" t="s">
        <v>687</v>
      </c>
      <c r="E57" s="43" t="s">
        <v>745</v>
      </c>
      <c r="F57" s="43" t="s">
        <v>689</v>
      </c>
      <c r="G57" s="43" t="s">
        <v>747</v>
      </c>
      <c r="H57" s="43" t="s">
        <v>691</v>
      </c>
      <c r="I57" s="43" t="s">
        <v>692</v>
      </c>
      <c r="J57" s="43" t="s">
        <v>745</v>
      </c>
    </row>
    <row r="58" spans="1:10" ht="42" customHeight="1" outlineLevel="2">
      <c r="A58" s="68" t="s">
        <v>635</v>
      </c>
      <c r="B58" s="68" t="s">
        <v>635</v>
      </c>
      <c r="C58" s="43" t="s">
        <v>693</v>
      </c>
      <c r="D58" s="43" t="s">
        <v>694</v>
      </c>
      <c r="E58" s="43" t="s">
        <v>725</v>
      </c>
      <c r="F58" s="43" t="s">
        <v>696</v>
      </c>
      <c r="G58" s="43" t="s">
        <v>748</v>
      </c>
      <c r="H58" s="43" t="s">
        <v>698</v>
      </c>
      <c r="I58" s="43" t="s">
        <v>710</v>
      </c>
      <c r="J58" s="43" t="s">
        <v>725</v>
      </c>
    </row>
    <row r="59" spans="1:10" ht="42" customHeight="1" outlineLevel="2">
      <c r="A59" s="68" t="s">
        <v>635</v>
      </c>
      <c r="B59" s="68" t="s">
        <v>635</v>
      </c>
      <c r="C59" s="43" t="s">
        <v>699</v>
      </c>
      <c r="D59" s="43" t="s">
        <v>700</v>
      </c>
      <c r="E59" s="43" t="s">
        <v>701</v>
      </c>
      <c r="F59" s="43" t="s">
        <v>696</v>
      </c>
      <c r="G59" s="43" t="s">
        <v>702</v>
      </c>
      <c r="H59" s="43" t="s">
        <v>703</v>
      </c>
      <c r="I59" s="43" t="s">
        <v>692</v>
      </c>
      <c r="J59" s="43" t="s">
        <v>701</v>
      </c>
    </row>
    <row r="60" spans="1:10" ht="42" customHeight="1" outlineLevel="2">
      <c r="A60" s="68" t="s">
        <v>616</v>
      </c>
      <c r="B60" s="68" t="s">
        <v>616</v>
      </c>
      <c r="C60" s="43" t="s">
        <v>686</v>
      </c>
      <c r="D60" s="43" t="s">
        <v>687</v>
      </c>
      <c r="E60" s="43" t="s">
        <v>745</v>
      </c>
      <c r="F60" s="43" t="s">
        <v>689</v>
      </c>
      <c r="G60" s="43" t="s">
        <v>749</v>
      </c>
      <c r="H60" s="43" t="s">
        <v>691</v>
      </c>
      <c r="I60" s="43" t="s">
        <v>692</v>
      </c>
      <c r="J60" s="43" t="s">
        <v>745</v>
      </c>
    </row>
    <row r="61" spans="1:10" ht="42" customHeight="1" outlineLevel="2">
      <c r="A61" s="68" t="s">
        <v>616</v>
      </c>
      <c r="B61" s="68" t="s">
        <v>616</v>
      </c>
      <c r="C61" s="43" t="s">
        <v>693</v>
      </c>
      <c r="D61" s="43" t="s">
        <v>694</v>
      </c>
      <c r="E61" s="43" t="s">
        <v>725</v>
      </c>
      <c r="F61" s="43" t="s">
        <v>696</v>
      </c>
      <c r="G61" s="43" t="s">
        <v>697</v>
      </c>
      <c r="H61" s="43" t="s">
        <v>698</v>
      </c>
      <c r="I61" s="43" t="s">
        <v>710</v>
      </c>
      <c r="J61" s="43" t="s">
        <v>725</v>
      </c>
    </row>
    <row r="62" spans="1:10" ht="42" customHeight="1" outlineLevel="2">
      <c r="A62" s="68" t="s">
        <v>616</v>
      </c>
      <c r="B62" s="68" t="s">
        <v>616</v>
      </c>
      <c r="C62" s="43" t="s">
        <v>699</v>
      </c>
      <c r="D62" s="43" t="s">
        <v>700</v>
      </c>
      <c r="E62" s="43" t="s">
        <v>701</v>
      </c>
      <c r="F62" s="43" t="s">
        <v>696</v>
      </c>
      <c r="G62" s="43" t="s">
        <v>702</v>
      </c>
      <c r="H62" s="43" t="s">
        <v>703</v>
      </c>
      <c r="I62" s="43" t="s">
        <v>692</v>
      </c>
      <c r="J62" s="43" t="s">
        <v>701</v>
      </c>
    </row>
    <row r="63" spans="1:10" ht="42" customHeight="1" outlineLevel="2">
      <c r="A63" s="68" t="s">
        <v>649</v>
      </c>
      <c r="B63" s="68" t="s">
        <v>649</v>
      </c>
      <c r="C63" s="43" t="s">
        <v>686</v>
      </c>
      <c r="D63" s="43" t="s">
        <v>687</v>
      </c>
      <c r="E63" s="43" t="s">
        <v>745</v>
      </c>
      <c r="F63" s="43" t="s">
        <v>689</v>
      </c>
      <c r="G63" s="43" t="s">
        <v>750</v>
      </c>
      <c r="H63" s="43" t="s">
        <v>691</v>
      </c>
      <c r="I63" s="43" t="s">
        <v>692</v>
      </c>
      <c r="J63" s="43" t="s">
        <v>745</v>
      </c>
    </row>
    <row r="64" spans="1:10" ht="42" customHeight="1" outlineLevel="2">
      <c r="A64" s="68" t="s">
        <v>649</v>
      </c>
      <c r="B64" s="68" t="s">
        <v>649</v>
      </c>
      <c r="C64" s="43" t="s">
        <v>693</v>
      </c>
      <c r="D64" s="43" t="s">
        <v>694</v>
      </c>
      <c r="E64" s="43" t="s">
        <v>725</v>
      </c>
      <c r="F64" s="43" t="s">
        <v>696</v>
      </c>
      <c r="G64" s="43" t="s">
        <v>697</v>
      </c>
      <c r="H64" s="43" t="s">
        <v>698</v>
      </c>
      <c r="I64" s="43" t="s">
        <v>692</v>
      </c>
      <c r="J64" s="43" t="s">
        <v>725</v>
      </c>
    </row>
    <row r="65" spans="1:10" ht="42" customHeight="1" outlineLevel="2">
      <c r="A65" s="68" t="s">
        <v>649</v>
      </c>
      <c r="B65" s="68" t="s">
        <v>649</v>
      </c>
      <c r="C65" s="43" t="s">
        <v>699</v>
      </c>
      <c r="D65" s="43" t="s">
        <v>700</v>
      </c>
      <c r="E65" s="43" t="s">
        <v>701</v>
      </c>
      <c r="F65" s="43" t="s">
        <v>696</v>
      </c>
      <c r="G65" s="43" t="s">
        <v>702</v>
      </c>
      <c r="H65" s="43" t="s">
        <v>703</v>
      </c>
      <c r="I65" s="43" t="s">
        <v>692</v>
      </c>
      <c r="J65" s="43" t="s">
        <v>701</v>
      </c>
    </row>
    <row r="66" spans="1:10" ht="42" customHeight="1" outlineLevel="2">
      <c r="A66" s="68" t="s">
        <v>572</v>
      </c>
      <c r="B66" s="68" t="s">
        <v>572</v>
      </c>
      <c r="C66" s="43" t="s">
        <v>686</v>
      </c>
      <c r="D66" s="43" t="s">
        <v>687</v>
      </c>
      <c r="E66" s="43" t="s">
        <v>751</v>
      </c>
      <c r="F66" s="43" t="s">
        <v>689</v>
      </c>
      <c r="G66" s="43" t="s">
        <v>752</v>
      </c>
      <c r="H66" s="43" t="s">
        <v>691</v>
      </c>
      <c r="I66" s="43" t="s">
        <v>692</v>
      </c>
      <c r="J66" s="43" t="s">
        <v>751</v>
      </c>
    </row>
    <row r="67" spans="1:10" ht="42" customHeight="1" outlineLevel="2">
      <c r="A67" s="68" t="s">
        <v>572</v>
      </c>
      <c r="B67" s="68" t="s">
        <v>572</v>
      </c>
      <c r="C67" s="43" t="s">
        <v>693</v>
      </c>
      <c r="D67" s="43" t="s">
        <v>694</v>
      </c>
      <c r="E67" s="43" t="s">
        <v>725</v>
      </c>
      <c r="F67" s="43" t="s">
        <v>696</v>
      </c>
      <c r="G67" s="43" t="s">
        <v>697</v>
      </c>
      <c r="H67" s="43" t="s">
        <v>698</v>
      </c>
      <c r="I67" s="43" t="s">
        <v>710</v>
      </c>
      <c r="J67" s="43" t="s">
        <v>725</v>
      </c>
    </row>
    <row r="68" spans="1:10" ht="42" customHeight="1" outlineLevel="2">
      <c r="A68" s="68" t="s">
        <v>572</v>
      </c>
      <c r="B68" s="68" t="s">
        <v>572</v>
      </c>
      <c r="C68" s="43" t="s">
        <v>699</v>
      </c>
      <c r="D68" s="43" t="s">
        <v>700</v>
      </c>
      <c r="E68" s="43" t="s">
        <v>701</v>
      </c>
      <c r="F68" s="43" t="s">
        <v>696</v>
      </c>
      <c r="G68" s="43" t="s">
        <v>702</v>
      </c>
      <c r="H68" s="43" t="s">
        <v>703</v>
      </c>
      <c r="I68" s="43" t="s">
        <v>692</v>
      </c>
      <c r="J68" s="43" t="s">
        <v>701</v>
      </c>
    </row>
    <row r="69" spans="1:10" ht="42" customHeight="1" outlineLevel="2">
      <c r="A69" s="68" t="s">
        <v>624</v>
      </c>
      <c r="B69" s="68" t="s">
        <v>624</v>
      </c>
      <c r="C69" s="43" t="s">
        <v>686</v>
      </c>
      <c r="D69" s="43" t="s">
        <v>687</v>
      </c>
      <c r="E69" s="43" t="s">
        <v>745</v>
      </c>
      <c r="F69" s="43" t="s">
        <v>689</v>
      </c>
      <c r="G69" s="43" t="s">
        <v>753</v>
      </c>
      <c r="H69" s="43" t="s">
        <v>691</v>
      </c>
      <c r="I69" s="43" t="s">
        <v>692</v>
      </c>
      <c r="J69" s="43" t="s">
        <v>745</v>
      </c>
    </row>
    <row r="70" spans="1:10" ht="42" customHeight="1" outlineLevel="2">
      <c r="A70" s="68" t="s">
        <v>624</v>
      </c>
      <c r="B70" s="68" t="s">
        <v>624</v>
      </c>
      <c r="C70" s="43" t="s">
        <v>693</v>
      </c>
      <c r="D70" s="43" t="s">
        <v>694</v>
      </c>
      <c r="E70" s="43" t="s">
        <v>725</v>
      </c>
      <c r="F70" s="43" t="s">
        <v>696</v>
      </c>
      <c r="G70" s="43" t="s">
        <v>697</v>
      </c>
      <c r="H70" s="43" t="s">
        <v>698</v>
      </c>
      <c r="I70" s="43" t="s">
        <v>710</v>
      </c>
      <c r="J70" s="43" t="s">
        <v>725</v>
      </c>
    </row>
    <row r="71" spans="1:10" ht="42" customHeight="1" outlineLevel="2">
      <c r="A71" s="68" t="s">
        <v>624</v>
      </c>
      <c r="B71" s="68" t="s">
        <v>624</v>
      </c>
      <c r="C71" s="43" t="s">
        <v>699</v>
      </c>
      <c r="D71" s="43" t="s">
        <v>700</v>
      </c>
      <c r="E71" s="43" t="s">
        <v>701</v>
      </c>
      <c r="F71" s="43" t="s">
        <v>696</v>
      </c>
      <c r="G71" s="43" t="s">
        <v>702</v>
      </c>
      <c r="H71" s="43" t="s">
        <v>703</v>
      </c>
      <c r="I71" s="43" t="s">
        <v>692</v>
      </c>
      <c r="J71" s="43" t="s">
        <v>701</v>
      </c>
    </row>
    <row r="72" spans="1:10" ht="42" customHeight="1" outlineLevel="2">
      <c r="A72" s="68" t="s">
        <v>578</v>
      </c>
      <c r="B72" s="68" t="s">
        <v>578</v>
      </c>
      <c r="C72" s="43" t="s">
        <v>686</v>
      </c>
      <c r="D72" s="43" t="s">
        <v>687</v>
      </c>
      <c r="E72" s="43" t="s">
        <v>733</v>
      </c>
      <c r="F72" s="43" t="s">
        <v>689</v>
      </c>
      <c r="G72" s="43" t="s">
        <v>754</v>
      </c>
      <c r="H72" s="43" t="s">
        <v>691</v>
      </c>
      <c r="I72" s="43" t="s">
        <v>692</v>
      </c>
      <c r="J72" s="43" t="s">
        <v>733</v>
      </c>
    </row>
    <row r="73" spans="1:10" ht="42" customHeight="1" outlineLevel="2">
      <c r="A73" s="68" t="s">
        <v>578</v>
      </c>
      <c r="B73" s="68" t="s">
        <v>578</v>
      </c>
      <c r="C73" s="43" t="s">
        <v>693</v>
      </c>
      <c r="D73" s="43" t="s">
        <v>694</v>
      </c>
      <c r="E73" s="43" t="s">
        <v>725</v>
      </c>
      <c r="F73" s="43" t="s">
        <v>696</v>
      </c>
      <c r="G73" s="43" t="s">
        <v>697</v>
      </c>
      <c r="H73" s="43" t="s">
        <v>698</v>
      </c>
      <c r="I73" s="43" t="s">
        <v>692</v>
      </c>
      <c r="J73" s="43" t="s">
        <v>725</v>
      </c>
    </row>
    <row r="74" spans="1:10" ht="42" customHeight="1" outlineLevel="2">
      <c r="A74" s="68" t="s">
        <v>578</v>
      </c>
      <c r="B74" s="68" t="s">
        <v>578</v>
      </c>
      <c r="C74" s="43" t="s">
        <v>699</v>
      </c>
      <c r="D74" s="43" t="s">
        <v>700</v>
      </c>
      <c r="E74" s="43" t="s">
        <v>701</v>
      </c>
      <c r="F74" s="43" t="s">
        <v>696</v>
      </c>
      <c r="G74" s="43" t="s">
        <v>702</v>
      </c>
      <c r="H74" s="43" t="s">
        <v>703</v>
      </c>
      <c r="I74" s="43" t="s">
        <v>692</v>
      </c>
      <c r="J74" s="43" t="s">
        <v>701</v>
      </c>
    </row>
    <row r="75" spans="1:10" ht="42" customHeight="1" outlineLevel="2">
      <c r="A75" s="68" t="s">
        <v>558</v>
      </c>
      <c r="B75" s="68" t="s">
        <v>558</v>
      </c>
      <c r="C75" s="43" t="s">
        <v>686</v>
      </c>
      <c r="D75" s="43" t="s">
        <v>687</v>
      </c>
      <c r="E75" s="43" t="s">
        <v>733</v>
      </c>
      <c r="F75" s="43" t="s">
        <v>689</v>
      </c>
      <c r="G75" s="43" t="s">
        <v>755</v>
      </c>
      <c r="H75" s="43" t="s">
        <v>691</v>
      </c>
      <c r="I75" s="43" t="s">
        <v>692</v>
      </c>
      <c r="J75" s="43" t="s">
        <v>733</v>
      </c>
    </row>
    <row r="76" spans="1:10" ht="42" customHeight="1" outlineLevel="2">
      <c r="A76" s="68" t="s">
        <v>558</v>
      </c>
      <c r="B76" s="68" t="s">
        <v>558</v>
      </c>
      <c r="C76" s="43" t="s">
        <v>693</v>
      </c>
      <c r="D76" s="43" t="s">
        <v>694</v>
      </c>
      <c r="E76" s="43" t="s">
        <v>725</v>
      </c>
      <c r="F76" s="43" t="s">
        <v>696</v>
      </c>
      <c r="G76" s="43" t="s">
        <v>697</v>
      </c>
      <c r="H76" s="43" t="s">
        <v>698</v>
      </c>
      <c r="I76" s="43" t="s">
        <v>710</v>
      </c>
      <c r="J76" s="43" t="s">
        <v>725</v>
      </c>
    </row>
    <row r="77" spans="1:10" ht="42" customHeight="1" outlineLevel="2">
      <c r="A77" s="68" t="s">
        <v>558</v>
      </c>
      <c r="B77" s="68" t="s">
        <v>558</v>
      </c>
      <c r="C77" s="43" t="s">
        <v>699</v>
      </c>
      <c r="D77" s="43" t="s">
        <v>700</v>
      </c>
      <c r="E77" s="43" t="s">
        <v>701</v>
      </c>
      <c r="F77" s="43" t="s">
        <v>696</v>
      </c>
      <c r="G77" s="43" t="s">
        <v>756</v>
      </c>
      <c r="H77" s="43" t="s">
        <v>703</v>
      </c>
      <c r="I77" s="43" t="s">
        <v>692</v>
      </c>
      <c r="J77" s="43" t="s">
        <v>701</v>
      </c>
    </row>
    <row r="78" spans="1:10" ht="42" customHeight="1" outlineLevel="2">
      <c r="A78" s="68" t="s">
        <v>639</v>
      </c>
      <c r="B78" s="68" t="s">
        <v>639</v>
      </c>
      <c r="C78" s="43" t="s">
        <v>686</v>
      </c>
      <c r="D78" s="43" t="s">
        <v>687</v>
      </c>
      <c r="E78" s="43" t="s">
        <v>745</v>
      </c>
      <c r="F78" s="43" t="s">
        <v>689</v>
      </c>
      <c r="G78" s="43" t="s">
        <v>757</v>
      </c>
      <c r="H78" s="43" t="s">
        <v>691</v>
      </c>
      <c r="I78" s="43" t="s">
        <v>692</v>
      </c>
      <c r="J78" s="43" t="s">
        <v>745</v>
      </c>
    </row>
    <row r="79" spans="1:10" ht="42" customHeight="1" outlineLevel="2">
      <c r="A79" s="68" t="s">
        <v>639</v>
      </c>
      <c r="B79" s="68" t="s">
        <v>639</v>
      </c>
      <c r="C79" s="43" t="s">
        <v>693</v>
      </c>
      <c r="D79" s="43" t="s">
        <v>694</v>
      </c>
      <c r="E79" s="43" t="s">
        <v>758</v>
      </c>
      <c r="F79" s="43" t="s">
        <v>696</v>
      </c>
      <c r="G79" s="43" t="s">
        <v>697</v>
      </c>
      <c r="H79" s="43" t="s">
        <v>698</v>
      </c>
      <c r="I79" s="43" t="s">
        <v>710</v>
      </c>
      <c r="J79" s="43" t="s">
        <v>758</v>
      </c>
    </row>
    <row r="80" spans="1:10" ht="42" customHeight="1" outlineLevel="2">
      <c r="A80" s="68" t="s">
        <v>639</v>
      </c>
      <c r="B80" s="68" t="s">
        <v>639</v>
      </c>
      <c r="C80" s="43" t="s">
        <v>699</v>
      </c>
      <c r="D80" s="43" t="s">
        <v>700</v>
      </c>
      <c r="E80" s="43" t="s">
        <v>701</v>
      </c>
      <c r="F80" s="43" t="s">
        <v>696</v>
      </c>
      <c r="G80" s="43" t="s">
        <v>702</v>
      </c>
      <c r="H80" s="43" t="s">
        <v>703</v>
      </c>
      <c r="I80" s="43" t="s">
        <v>692</v>
      </c>
      <c r="J80" s="43" t="s">
        <v>701</v>
      </c>
    </row>
    <row r="81" spans="1:10" ht="42" customHeight="1" outlineLevel="2">
      <c r="A81" s="68" t="s">
        <v>592</v>
      </c>
      <c r="B81" s="68" t="s">
        <v>592</v>
      </c>
      <c r="C81" s="43" t="s">
        <v>686</v>
      </c>
      <c r="D81" s="43" t="s">
        <v>687</v>
      </c>
      <c r="E81" s="43" t="s">
        <v>688</v>
      </c>
      <c r="F81" s="43" t="s">
        <v>696</v>
      </c>
      <c r="G81" s="43" t="s">
        <v>702</v>
      </c>
      <c r="H81" s="43" t="s">
        <v>703</v>
      </c>
      <c r="I81" s="43" t="s">
        <v>692</v>
      </c>
      <c r="J81" s="43" t="s">
        <v>688</v>
      </c>
    </row>
    <row r="82" spans="1:10" ht="42" customHeight="1" outlineLevel="2">
      <c r="A82" s="68" t="s">
        <v>592</v>
      </c>
      <c r="B82" s="68" t="s">
        <v>592</v>
      </c>
      <c r="C82" s="43" t="s">
        <v>693</v>
      </c>
      <c r="D82" s="43" t="s">
        <v>732</v>
      </c>
      <c r="E82" s="43" t="s">
        <v>725</v>
      </c>
      <c r="F82" s="43" t="s">
        <v>727</v>
      </c>
      <c r="G82" s="43" t="s">
        <v>728</v>
      </c>
      <c r="H82" s="43" t="s">
        <v>703</v>
      </c>
      <c r="I82" s="43" t="s">
        <v>692</v>
      </c>
      <c r="J82" s="43" t="s">
        <v>725</v>
      </c>
    </row>
    <row r="83" spans="1:10" ht="42" customHeight="1" outlineLevel="2">
      <c r="A83" s="68" t="s">
        <v>592</v>
      </c>
      <c r="B83" s="68" t="s">
        <v>592</v>
      </c>
      <c r="C83" s="43" t="s">
        <v>699</v>
      </c>
      <c r="D83" s="43" t="s">
        <v>700</v>
      </c>
      <c r="E83" s="43" t="s">
        <v>701</v>
      </c>
      <c r="F83" s="43" t="s">
        <v>696</v>
      </c>
      <c r="G83" s="43" t="s">
        <v>728</v>
      </c>
      <c r="H83" s="43" t="s">
        <v>703</v>
      </c>
      <c r="I83" s="43" t="s">
        <v>692</v>
      </c>
      <c r="J83" s="43" t="s">
        <v>701</v>
      </c>
    </row>
    <row r="84" spans="1:10" ht="42" customHeight="1" outlineLevel="2">
      <c r="A84" s="68" t="s">
        <v>673</v>
      </c>
      <c r="B84" s="68" t="s">
        <v>673</v>
      </c>
      <c r="C84" s="43" t="s">
        <v>686</v>
      </c>
      <c r="D84" s="43" t="s">
        <v>687</v>
      </c>
      <c r="E84" s="43" t="s">
        <v>759</v>
      </c>
      <c r="F84" s="43" t="s">
        <v>689</v>
      </c>
      <c r="G84" s="43" t="s">
        <v>760</v>
      </c>
      <c r="H84" s="43" t="s">
        <v>691</v>
      </c>
      <c r="I84" s="43" t="s">
        <v>692</v>
      </c>
      <c r="J84" s="43" t="s">
        <v>673</v>
      </c>
    </row>
    <row r="85" spans="1:10" ht="42" customHeight="1" outlineLevel="2">
      <c r="A85" s="68" t="s">
        <v>673</v>
      </c>
      <c r="B85" s="68" t="s">
        <v>673</v>
      </c>
      <c r="C85" s="43" t="s">
        <v>686</v>
      </c>
      <c r="D85" s="43" t="s">
        <v>738</v>
      </c>
      <c r="E85" s="43" t="s">
        <v>739</v>
      </c>
      <c r="F85" s="43" t="s">
        <v>689</v>
      </c>
      <c r="G85" s="43" t="s">
        <v>760</v>
      </c>
      <c r="H85" s="43" t="s">
        <v>691</v>
      </c>
      <c r="I85" s="43" t="s">
        <v>692</v>
      </c>
      <c r="J85" s="43" t="s">
        <v>673</v>
      </c>
    </row>
    <row r="86" spans="1:10" ht="42" customHeight="1" outlineLevel="2">
      <c r="A86" s="68" t="s">
        <v>673</v>
      </c>
      <c r="B86" s="68" t="s">
        <v>673</v>
      </c>
      <c r="C86" s="43" t="s">
        <v>693</v>
      </c>
      <c r="D86" s="43" t="s">
        <v>732</v>
      </c>
      <c r="E86" s="43" t="s">
        <v>673</v>
      </c>
      <c r="F86" s="43" t="s">
        <v>689</v>
      </c>
      <c r="G86" s="43" t="s">
        <v>760</v>
      </c>
      <c r="H86" s="43" t="s">
        <v>691</v>
      </c>
      <c r="I86" s="43" t="s">
        <v>692</v>
      </c>
      <c r="J86" s="43" t="s">
        <v>673</v>
      </c>
    </row>
    <row r="87" spans="1:10" ht="42" customHeight="1" outlineLevel="2">
      <c r="A87" s="68" t="s">
        <v>673</v>
      </c>
      <c r="B87" s="68" t="s">
        <v>673</v>
      </c>
      <c r="C87" s="43" t="s">
        <v>699</v>
      </c>
      <c r="D87" s="43" t="s">
        <v>700</v>
      </c>
      <c r="E87" s="43" t="s">
        <v>673</v>
      </c>
      <c r="F87" s="43" t="s">
        <v>696</v>
      </c>
      <c r="G87" s="43" t="s">
        <v>728</v>
      </c>
      <c r="H87" s="43" t="s">
        <v>691</v>
      </c>
      <c r="I87" s="43" t="s">
        <v>710</v>
      </c>
      <c r="J87" s="43" t="s">
        <v>673</v>
      </c>
    </row>
    <row r="88" spans="1:10" ht="42" customHeight="1" outlineLevel="2">
      <c r="A88" s="68" t="s">
        <v>641</v>
      </c>
      <c r="B88" s="68" t="s">
        <v>761</v>
      </c>
      <c r="C88" s="43" t="s">
        <v>686</v>
      </c>
      <c r="D88" s="43" t="s">
        <v>687</v>
      </c>
      <c r="E88" s="43" t="s">
        <v>688</v>
      </c>
      <c r="F88" s="43" t="s">
        <v>727</v>
      </c>
      <c r="G88" s="43" t="s">
        <v>702</v>
      </c>
      <c r="H88" s="43" t="s">
        <v>703</v>
      </c>
      <c r="I88" s="43" t="s">
        <v>692</v>
      </c>
      <c r="J88" s="43" t="s">
        <v>688</v>
      </c>
    </row>
    <row r="89" spans="1:10" ht="42" customHeight="1" outlineLevel="2">
      <c r="A89" s="68" t="s">
        <v>641</v>
      </c>
      <c r="B89" s="68" t="s">
        <v>761</v>
      </c>
      <c r="C89" s="43" t="s">
        <v>693</v>
      </c>
      <c r="D89" s="43" t="s">
        <v>694</v>
      </c>
      <c r="E89" s="43" t="s">
        <v>725</v>
      </c>
      <c r="F89" s="43" t="s">
        <v>727</v>
      </c>
      <c r="G89" s="43" t="s">
        <v>697</v>
      </c>
      <c r="H89" s="43" t="s">
        <v>698</v>
      </c>
      <c r="I89" s="43" t="s">
        <v>692</v>
      </c>
      <c r="J89" s="43" t="s">
        <v>725</v>
      </c>
    </row>
    <row r="90" spans="1:10" ht="42" customHeight="1" outlineLevel="2">
      <c r="A90" s="68" t="s">
        <v>641</v>
      </c>
      <c r="B90" s="68" t="s">
        <v>761</v>
      </c>
      <c r="C90" s="43" t="s">
        <v>699</v>
      </c>
      <c r="D90" s="43" t="s">
        <v>700</v>
      </c>
      <c r="E90" s="43" t="s">
        <v>701</v>
      </c>
      <c r="F90" s="43" t="s">
        <v>727</v>
      </c>
      <c r="G90" s="43" t="s">
        <v>728</v>
      </c>
      <c r="H90" s="43" t="s">
        <v>703</v>
      </c>
      <c r="I90" s="43" t="s">
        <v>692</v>
      </c>
      <c r="J90" s="43" t="s">
        <v>701</v>
      </c>
    </row>
    <row r="91" spans="1:10" ht="42" customHeight="1" outlineLevel="2">
      <c r="A91" s="68" t="s">
        <v>661</v>
      </c>
      <c r="B91" s="68" t="s">
        <v>762</v>
      </c>
      <c r="C91" s="43" t="s">
        <v>686</v>
      </c>
      <c r="D91" s="43" t="s">
        <v>687</v>
      </c>
      <c r="E91" s="43" t="s">
        <v>763</v>
      </c>
      <c r="F91" s="43" t="s">
        <v>727</v>
      </c>
      <c r="G91" s="43" t="s">
        <v>702</v>
      </c>
      <c r="H91" s="43" t="s">
        <v>703</v>
      </c>
      <c r="I91" s="43" t="s">
        <v>692</v>
      </c>
      <c r="J91" s="43" t="s">
        <v>763</v>
      </c>
    </row>
    <row r="92" spans="1:10" ht="42" customHeight="1" outlineLevel="2">
      <c r="A92" s="68" t="s">
        <v>661</v>
      </c>
      <c r="B92" s="68" t="s">
        <v>762</v>
      </c>
      <c r="C92" s="43" t="s">
        <v>693</v>
      </c>
      <c r="D92" s="43" t="s">
        <v>694</v>
      </c>
      <c r="E92" s="43" t="s">
        <v>741</v>
      </c>
      <c r="F92" s="43" t="s">
        <v>727</v>
      </c>
      <c r="G92" s="43" t="s">
        <v>697</v>
      </c>
      <c r="H92" s="43" t="s">
        <v>698</v>
      </c>
      <c r="I92" s="43" t="s">
        <v>692</v>
      </c>
      <c r="J92" s="43" t="s">
        <v>741</v>
      </c>
    </row>
    <row r="93" spans="1:10" ht="42" customHeight="1" outlineLevel="2">
      <c r="A93" s="68" t="s">
        <v>661</v>
      </c>
      <c r="B93" s="68" t="s">
        <v>762</v>
      </c>
      <c r="C93" s="43" t="s">
        <v>699</v>
      </c>
      <c r="D93" s="43" t="s">
        <v>700</v>
      </c>
      <c r="E93" s="43" t="s">
        <v>701</v>
      </c>
      <c r="F93" s="43" t="s">
        <v>727</v>
      </c>
      <c r="G93" s="43" t="s">
        <v>728</v>
      </c>
      <c r="H93" s="43" t="s">
        <v>703</v>
      </c>
      <c r="I93" s="43" t="s">
        <v>692</v>
      </c>
      <c r="J93" s="43" t="s">
        <v>701</v>
      </c>
    </row>
    <row r="94" spans="1:10" ht="42" customHeight="1" outlineLevel="2">
      <c r="A94" s="68" t="s">
        <v>671</v>
      </c>
      <c r="B94" s="68" t="s">
        <v>673</v>
      </c>
      <c r="C94" s="43" t="s">
        <v>686</v>
      </c>
      <c r="D94" s="43" t="s">
        <v>687</v>
      </c>
      <c r="E94" s="43" t="s">
        <v>764</v>
      </c>
      <c r="F94" s="43" t="s">
        <v>689</v>
      </c>
      <c r="G94" s="43" t="s">
        <v>737</v>
      </c>
      <c r="H94" s="43" t="s">
        <v>691</v>
      </c>
      <c r="I94" s="43" t="s">
        <v>692</v>
      </c>
      <c r="J94" s="43" t="s">
        <v>671</v>
      </c>
    </row>
    <row r="95" spans="1:10" ht="42" customHeight="1" outlineLevel="2">
      <c r="A95" s="68" t="s">
        <v>671</v>
      </c>
      <c r="B95" s="68" t="s">
        <v>673</v>
      </c>
      <c r="C95" s="43" t="s">
        <v>686</v>
      </c>
      <c r="D95" s="43" t="s">
        <v>738</v>
      </c>
      <c r="E95" s="43" t="s">
        <v>739</v>
      </c>
      <c r="F95" s="43" t="s">
        <v>689</v>
      </c>
      <c r="G95" s="43" t="s">
        <v>737</v>
      </c>
      <c r="H95" s="43" t="s">
        <v>691</v>
      </c>
      <c r="I95" s="43" t="s">
        <v>692</v>
      </c>
      <c r="J95" s="43" t="s">
        <v>671</v>
      </c>
    </row>
    <row r="96" spans="1:10" ht="42" customHeight="1" outlineLevel="2">
      <c r="A96" s="68" t="s">
        <v>671</v>
      </c>
      <c r="B96" s="68" t="s">
        <v>673</v>
      </c>
      <c r="C96" s="43" t="s">
        <v>693</v>
      </c>
      <c r="D96" s="43" t="s">
        <v>732</v>
      </c>
      <c r="E96" s="43" t="s">
        <v>671</v>
      </c>
      <c r="F96" s="43" t="s">
        <v>689</v>
      </c>
      <c r="G96" s="43" t="s">
        <v>737</v>
      </c>
      <c r="H96" s="43" t="s">
        <v>691</v>
      </c>
      <c r="I96" s="43" t="s">
        <v>692</v>
      </c>
      <c r="J96" s="43" t="s">
        <v>671</v>
      </c>
    </row>
    <row r="97" spans="1:10" ht="42" customHeight="1" outlineLevel="2">
      <c r="A97" s="68" t="s">
        <v>671</v>
      </c>
      <c r="B97" s="68" t="s">
        <v>673</v>
      </c>
      <c r="C97" s="43" t="s">
        <v>699</v>
      </c>
      <c r="D97" s="43" t="s">
        <v>700</v>
      </c>
      <c r="E97" s="43" t="s">
        <v>671</v>
      </c>
      <c r="F97" s="43" t="s">
        <v>696</v>
      </c>
      <c r="G97" s="43" t="s">
        <v>728</v>
      </c>
      <c r="H97" s="43" t="s">
        <v>703</v>
      </c>
      <c r="I97" s="43" t="s">
        <v>710</v>
      </c>
      <c r="J97" s="43" t="s">
        <v>671</v>
      </c>
    </row>
    <row r="98" spans="1:10" ht="42" customHeight="1" outlineLevel="2">
      <c r="A98" s="68" t="s">
        <v>566</v>
      </c>
      <c r="B98" s="68" t="s">
        <v>566</v>
      </c>
      <c r="C98" s="43" t="s">
        <v>686</v>
      </c>
      <c r="D98" s="43" t="s">
        <v>687</v>
      </c>
      <c r="E98" s="43" t="s">
        <v>688</v>
      </c>
      <c r="F98" s="43" t="s">
        <v>696</v>
      </c>
      <c r="G98" s="43" t="s">
        <v>702</v>
      </c>
      <c r="H98" s="43" t="s">
        <v>691</v>
      </c>
      <c r="I98" s="43" t="s">
        <v>692</v>
      </c>
      <c r="J98" s="43" t="s">
        <v>688</v>
      </c>
    </row>
    <row r="99" spans="1:10" ht="42" customHeight="1" outlineLevel="2">
      <c r="A99" s="68" t="s">
        <v>566</v>
      </c>
      <c r="B99" s="68" t="s">
        <v>566</v>
      </c>
      <c r="C99" s="43" t="s">
        <v>693</v>
      </c>
      <c r="D99" s="43" t="s">
        <v>694</v>
      </c>
      <c r="E99" s="43" t="s">
        <v>765</v>
      </c>
      <c r="F99" s="43" t="s">
        <v>727</v>
      </c>
      <c r="G99" s="43" t="s">
        <v>697</v>
      </c>
      <c r="H99" s="43" t="s">
        <v>698</v>
      </c>
      <c r="I99" s="43" t="s">
        <v>692</v>
      </c>
      <c r="J99" s="43" t="s">
        <v>765</v>
      </c>
    </row>
    <row r="100" spans="1:10" ht="42" customHeight="1" outlineLevel="2">
      <c r="A100" s="68" t="s">
        <v>566</v>
      </c>
      <c r="B100" s="68" t="s">
        <v>566</v>
      </c>
      <c r="C100" s="43" t="s">
        <v>699</v>
      </c>
      <c r="D100" s="43" t="s">
        <v>700</v>
      </c>
      <c r="E100" s="43" t="s">
        <v>701</v>
      </c>
      <c r="F100" s="43" t="s">
        <v>696</v>
      </c>
      <c r="G100" s="43" t="s">
        <v>728</v>
      </c>
      <c r="H100" s="43" t="s">
        <v>703</v>
      </c>
      <c r="I100" s="43" t="s">
        <v>692</v>
      </c>
      <c r="J100" s="43" t="s">
        <v>701</v>
      </c>
    </row>
    <row r="101" spans="1:10" ht="42" customHeight="1" outlineLevel="2">
      <c r="A101" s="68" t="s">
        <v>643</v>
      </c>
      <c r="B101" s="68" t="s">
        <v>643</v>
      </c>
      <c r="C101" s="43" t="s">
        <v>686</v>
      </c>
      <c r="D101" s="43" t="s">
        <v>687</v>
      </c>
      <c r="E101" s="43" t="s">
        <v>745</v>
      </c>
      <c r="F101" s="43" t="s">
        <v>696</v>
      </c>
      <c r="G101" s="43" t="s">
        <v>749</v>
      </c>
      <c r="H101" s="43" t="s">
        <v>691</v>
      </c>
      <c r="I101" s="43" t="s">
        <v>692</v>
      </c>
      <c r="J101" s="43" t="s">
        <v>745</v>
      </c>
    </row>
    <row r="102" spans="1:10" ht="42" customHeight="1" outlineLevel="2">
      <c r="A102" s="68" t="s">
        <v>643</v>
      </c>
      <c r="B102" s="68" t="s">
        <v>643</v>
      </c>
      <c r="C102" s="43" t="s">
        <v>693</v>
      </c>
      <c r="D102" s="43" t="s">
        <v>694</v>
      </c>
      <c r="E102" s="43" t="s">
        <v>725</v>
      </c>
      <c r="F102" s="43" t="s">
        <v>696</v>
      </c>
      <c r="G102" s="43" t="s">
        <v>697</v>
      </c>
      <c r="H102" s="43" t="s">
        <v>698</v>
      </c>
      <c r="I102" s="43" t="s">
        <v>692</v>
      </c>
      <c r="J102" s="43" t="s">
        <v>725</v>
      </c>
    </row>
    <row r="103" spans="1:10" ht="42" customHeight="1" outlineLevel="2">
      <c r="A103" s="68" t="s">
        <v>643</v>
      </c>
      <c r="B103" s="68" t="s">
        <v>643</v>
      </c>
      <c r="C103" s="43" t="s">
        <v>699</v>
      </c>
      <c r="D103" s="43" t="s">
        <v>700</v>
      </c>
      <c r="E103" s="43" t="s">
        <v>701</v>
      </c>
      <c r="F103" s="43" t="s">
        <v>696</v>
      </c>
      <c r="G103" s="43" t="s">
        <v>702</v>
      </c>
      <c r="H103" s="43" t="s">
        <v>703</v>
      </c>
      <c r="I103" s="43" t="s">
        <v>692</v>
      </c>
      <c r="J103" s="43" t="s">
        <v>701</v>
      </c>
    </row>
    <row r="104" spans="1:10" ht="42" customHeight="1" outlineLevel="2">
      <c r="A104" s="68" t="s">
        <v>608</v>
      </c>
      <c r="B104" s="68" t="s">
        <v>608</v>
      </c>
      <c r="C104" s="43" t="s">
        <v>686</v>
      </c>
      <c r="D104" s="43" t="s">
        <v>687</v>
      </c>
      <c r="E104" s="43" t="s">
        <v>745</v>
      </c>
      <c r="F104" s="43" t="s">
        <v>689</v>
      </c>
      <c r="G104" s="43" t="s">
        <v>766</v>
      </c>
      <c r="H104" s="43" t="s">
        <v>691</v>
      </c>
      <c r="I104" s="43" t="s">
        <v>692</v>
      </c>
      <c r="J104" s="43" t="s">
        <v>745</v>
      </c>
    </row>
    <row r="105" spans="1:10" ht="42" customHeight="1" outlineLevel="2">
      <c r="A105" s="68" t="s">
        <v>608</v>
      </c>
      <c r="B105" s="68" t="s">
        <v>608</v>
      </c>
      <c r="C105" s="43" t="s">
        <v>693</v>
      </c>
      <c r="D105" s="43" t="s">
        <v>694</v>
      </c>
      <c r="E105" s="43" t="s">
        <v>725</v>
      </c>
      <c r="F105" s="43" t="s">
        <v>696</v>
      </c>
      <c r="G105" s="43" t="s">
        <v>697</v>
      </c>
      <c r="H105" s="43" t="s">
        <v>698</v>
      </c>
      <c r="I105" s="43" t="s">
        <v>692</v>
      </c>
      <c r="J105" s="43" t="s">
        <v>725</v>
      </c>
    </row>
    <row r="106" spans="1:10" ht="42" customHeight="1" outlineLevel="2">
      <c r="A106" s="68" t="s">
        <v>608</v>
      </c>
      <c r="B106" s="68" t="s">
        <v>608</v>
      </c>
      <c r="C106" s="43" t="s">
        <v>699</v>
      </c>
      <c r="D106" s="43" t="s">
        <v>700</v>
      </c>
      <c r="E106" s="43" t="s">
        <v>701</v>
      </c>
      <c r="F106" s="43" t="s">
        <v>696</v>
      </c>
      <c r="G106" s="43" t="s">
        <v>702</v>
      </c>
      <c r="H106" s="43" t="s">
        <v>703</v>
      </c>
      <c r="I106" s="43" t="s">
        <v>692</v>
      </c>
      <c r="J106" s="43" t="s">
        <v>701</v>
      </c>
    </row>
    <row r="107" spans="1:10" ht="42" customHeight="1" outlineLevel="2">
      <c r="A107" s="68" t="s">
        <v>590</v>
      </c>
      <c r="B107" s="68" t="s">
        <v>767</v>
      </c>
      <c r="C107" s="43" t="s">
        <v>686</v>
      </c>
      <c r="D107" s="43" t="s">
        <v>687</v>
      </c>
      <c r="E107" s="43" t="s">
        <v>688</v>
      </c>
      <c r="F107" s="43" t="s">
        <v>696</v>
      </c>
      <c r="G107" s="43" t="s">
        <v>702</v>
      </c>
      <c r="H107" s="43" t="s">
        <v>703</v>
      </c>
      <c r="I107" s="43" t="s">
        <v>692</v>
      </c>
      <c r="J107" s="43" t="s">
        <v>688</v>
      </c>
    </row>
    <row r="108" spans="1:10" ht="42" customHeight="1" outlineLevel="2">
      <c r="A108" s="68" t="s">
        <v>590</v>
      </c>
      <c r="B108" s="68" t="s">
        <v>767</v>
      </c>
      <c r="C108" s="43" t="s">
        <v>693</v>
      </c>
      <c r="D108" s="43" t="s">
        <v>694</v>
      </c>
      <c r="E108" s="43" t="s">
        <v>725</v>
      </c>
      <c r="F108" s="43" t="s">
        <v>727</v>
      </c>
      <c r="G108" s="43" t="s">
        <v>697</v>
      </c>
      <c r="H108" s="43" t="s">
        <v>698</v>
      </c>
      <c r="I108" s="43" t="s">
        <v>692</v>
      </c>
      <c r="J108" s="43" t="s">
        <v>725</v>
      </c>
    </row>
    <row r="109" spans="1:10" ht="42" customHeight="1" outlineLevel="2">
      <c r="A109" s="68" t="s">
        <v>590</v>
      </c>
      <c r="B109" s="68" t="s">
        <v>767</v>
      </c>
      <c r="C109" s="43" t="s">
        <v>699</v>
      </c>
      <c r="D109" s="43" t="s">
        <v>700</v>
      </c>
      <c r="E109" s="43" t="s">
        <v>701</v>
      </c>
      <c r="F109" s="43" t="s">
        <v>696</v>
      </c>
      <c r="G109" s="43" t="s">
        <v>702</v>
      </c>
      <c r="H109" s="43" t="s">
        <v>703</v>
      </c>
      <c r="I109" s="43" t="s">
        <v>692</v>
      </c>
      <c r="J109" s="43" t="s">
        <v>701</v>
      </c>
    </row>
    <row r="110" spans="1:10" ht="42" customHeight="1" outlineLevel="2">
      <c r="A110" s="68" t="s">
        <v>562</v>
      </c>
      <c r="B110" s="68" t="s">
        <v>562</v>
      </c>
      <c r="C110" s="43" t="s">
        <v>686</v>
      </c>
      <c r="D110" s="43" t="s">
        <v>687</v>
      </c>
      <c r="E110" s="43" t="s">
        <v>733</v>
      </c>
      <c r="F110" s="43" t="s">
        <v>689</v>
      </c>
      <c r="G110" s="43" t="s">
        <v>768</v>
      </c>
      <c r="H110" s="43" t="s">
        <v>691</v>
      </c>
      <c r="I110" s="43" t="s">
        <v>692</v>
      </c>
      <c r="J110" s="43" t="s">
        <v>733</v>
      </c>
    </row>
    <row r="111" spans="1:10" ht="42" customHeight="1" outlineLevel="2">
      <c r="A111" s="68" t="s">
        <v>562</v>
      </c>
      <c r="B111" s="68" t="s">
        <v>562</v>
      </c>
      <c r="C111" s="43" t="s">
        <v>693</v>
      </c>
      <c r="D111" s="43" t="s">
        <v>732</v>
      </c>
      <c r="E111" s="43" t="s">
        <v>769</v>
      </c>
      <c r="F111" s="43" t="s">
        <v>696</v>
      </c>
      <c r="G111" s="43" t="s">
        <v>697</v>
      </c>
      <c r="H111" s="43" t="s">
        <v>698</v>
      </c>
      <c r="I111" s="43" t="s">
        <v>692</v>
      </c>
      <c r="J111" s="43" t="s">
        <v>769</v>
      </c>
    </row>
    <row r="112" spans="1:10" ht="42" customHeight="1" outlineLevel="2">
      <c r="A112" s="68" t="s">
        <v>562</v>
      </c>
      <c r="B112" s="68" t="s">
        <v>562</v>
      </c>
      <c r="C112" s="43" t="s">
        <v>699</v>
      </c>
      <c r="D112" s="43" t="s">
        <v>700</v>
      </c>
      <c r="E112" s="43" t="s">
        <v>701</v>
      </c>
      <c r="F112" s="43" t="s">
        <v>696</v>
      </c>
      <c r="G112" s="43" t="s">
        <v>728</v>
      </c>
      <c r="H112" s="43" t="s">
        <v>703</v>
      </c>
      <c r="I112" s="43" t="s">
        <v>692</v>
      </c>
      <c r="J112" s="43" t="s">
        <v>701</v>
      </c>
    </row>
    <row r="113" spans="1:10" ht="42" customHeight="1" outlineLevel="2">
      <c r="A113" s="68" t="s">
        <v>570</v>
      </c>
      <c r="B113" s="68" t="s">
        <v>570</v>
      </c>
      <c r="C113" s="43" t="s">
        <v>686</v>
      </c>
      <c r="D113" s="43" t="s">
        <v>687</v>
      </c>
      <c r="E113" s="43" t="s">
        <v>733</v>
      </c>
      <c r="F113" s="43" t="s">
        <v>689</v>
      </c>
      <c r="G113" s="43" t="s">
        <v>770</v>
      </c>
      <c r="H113" s="43" t="s">
        <v>691</v>
      </c>
      <c r="I113" s="43" t="s">
        <v>692</v>
      </c>
      <c r="J113" s="43" t="s">
        <v>733</v>
      </c>
    </row>
    <row r="114" spans="1:10" ht="42" customHeight="1" outlineLevel="2">
      <c r="A114" s="68" t="s">
        <v>570</v>
      </c>
      <c r="B114" s="68" t="s">
        <v>570</v>
      </c>
      <c r="C114" s="43" t="s">
        <v>693</v>
      </c>
      <c r="D114" s="43" t="s">
        <v>694</v>
      </c>
      <c r="E114" s="43" t="s">
        <v>771</v>
      </c>
      <c r="F114" s="43" t="s">
        <v>696</v>
      </c>
      <c r="G114" s="43" t="s">
        <v>697</v>
      </c>
      <c r="H114" s="43" t="s">
        <v>698</v>
      </c>
      <c r="I114" s="43" t="s">
        <v>692</v>
      </c>
      <c r="J114" s="43" t="s">
        <v>771</v>
      </c>
    </row>
    <row r="115" spans="1:10" ht="42" customHeight="1" outlineLevel="2">
      <c r="A115" s="68" t="s">
        <v>570</v>
      </c>
      <c r="B115" s="68" t="s">
        <v>570</v>
      </c>
      <c r="C115" s="43" t="s">
        <v>699</v>
      </c>
      <c r="D115" s="43" t="s">
        <v>700</v>
      </c>
      <c r="E115" s="43" t="s">
        <v>701</v>
      </c>
      <c r="F115" s="43" t="s">
        <v>696</v>
      </c>
      <c r="G115" s="43" t="s">
        <v>702</v>
      </c>
      <c r="H115" s="43" t="s">
        <v>703</v>
      </c>
      <c r="I115" s="43" t="s">
        <v>692</v>
      </c>
      <c r="J115" s="43" t="s">
        <v>701</v>
      </c>
    </row>
    <row r="116" spans="1:10" ht="42" customHeight="1" outlineLevel="2">
      <c r="A116" s="68" t="s">
        <v>659</v>
      </c>
      <c r="B116" s="68" t="s">
        <v>659</v>
      </c>
      <c r="C116" s="43" t="s">
        <v>686</v>
      </c>
      <c r="D116" s="43" t="s">
        <v>687</v>
      </c>
      <c r="E116" s="43" t="s">
        <v>688</v>
      </c>
      <c r="F116" s="43" t="s">
        <v>727</v>
      </c>
      <c r="G116" s="43" t="s">
        <v>702</v>
      </c>
      <c r="H116" s="43" t="s">
        <v>703</v>
      </c>
      <c r="I116" s="43" t="s">
        <v>692</v>
      </c>
      <c r="J116" s="43" t="s">
        <v>688</v>
      </c>
    </row>
    <row r="117" spans="1:10" ht="42" customHeight="1" outlineLevel="2">
      <c r="A117" s="68" t="s">
        <v>659</v>
      </c>
      <c r="B117" s="68" t="s">
        <v>659</v>
      </c>
      <c r="C117" s="43" t="s">
        <v>693</v>
      </c>
      <c r="D117" s="43" t="s">
        <v>694</v>
      </c>
      <c r="E117" s="43" t="s">
        <v>725</v>
      </c>
      <c r="F117" s="43" t="s">
        <v>727</v>
      </c>
      <c r="G117" s="43" t="s">
        <v>697</v>
      </c>
      <c r="H117" s="43" t="s">
        <v>698</v>
      </c>
      <c r="I117" s="43" t="s">
        <v>692</v>
      </c>
      <c r="J117" s="43" t="s">
        <v>725</v>
      </c>
    </row>
    <row r="118" spans="1:10" ht="42" customHeight="1" outlineLevel="2">
      <c r="A118" s="68" t="s">
        <v>659</v>
      </c>
      <c r="B118" s="68" t="s">
        <v>659</v>
      </c>
      <c r="C118" s="43" t="s">
        <v>699</v>
      </c>
      <c r="D118" s="43" t="s">
        <v>700</v>
      </c>
      <c r="E118" s="43" t="s">
        <v>701</v>
      </c>
      <c r="F118" s="43" t="s">
        <v>727</v>
      </c>
      <c r="G118" s="43" t="s">
        <v>728</v>
      </c>
      <c r="H118" s="43" t="s">
        <v>703</v>
      </c>
      <c r="I118" s="43" t="s">
        <v>692</v>
      </c>
      <c r="J118" s="43" t="s">
        <v>701</v>
      </c>
    </row>
    <row r="119" spans="1:10" ht="42" customHeight="1" outlineLevel="2">
      <c r="A119" s="68" t="s">
        <v>602</v>
      </c>
      <c r="B119" s="68" t="s">
        <v>602</v>
      </c>
      <c r="C119" s="43" t="s">
        <v>686</v>
      </c>
      <c r="D119" s="43" t="s">
        <v>687</v>
      </c>
      <c r="E119" s="43" t="s">
        <v>688</v>
      </c>
      <c r="F119" s="43" t="s">
        <v>727</v>
      </c>
      <c r="G119" s="43" t="s">
        <v>702</v>
      </c>
      <c r="H119" s="43" t="s">
        <v>703</v>
      </c>
      <c r="I119" s="43" t="s">
        <v>692</v>
      </c>
      <c r="J119" s="43" t="s">
        <v>688</v>
      </c>
    </row>
    <row r="120" spans="1:10" ht="42" customHeight="1" outlineLevel="2">
      <c r="A120" s="68" t="s">
        <v>602</v>
      </c>
      <c r="B120" s="68" t="s">
        <v>602</v>
      </c>
      <c r="C120" s="43" t="s">
        <v>693</v>
      </c>
      <c r="D120" s="43" t="s">
        <v>694</v>
      </c>
      <c r="E120" s="43" t="s">
        <v>725</v>
      </c>
      <c r="F120" s="43" t="s">
        <v>727</v>
      </c>
      <c r="G120" s="43" t="s">
        <v>697</v>
      </c>
      <c r="H120" s="43" t="s">
        <v>698</v>
      </c>
      <c r="I120" s="43" t="s">
        <v>692</v>
      </c>
      <c r="J120" s="43" t="s">
        <v>725</v>
      </c>
    </row>
    <row r="121" spans="1:10" ht="42" customHeight="1" outlineLevel="2">
      <c r="A121" s="68" t="s">
        <v>602</v>
      </c>
      <c r="B121" s="68" t="s">
        <v>602</v>
      </c>
      <c r="C121" s="43" t="s">
        <v>699</v>
      </c>
      <c r="D121" s="43" t="s">
        <v>700</v>
      </c>
      <c r="E121" s="43" t="s">
        <v>701</v>
      </c>
      <c r="F121" s="43" t="s">
        <v>727</v>
      </c>
      <c r="G121" s="43" t="s">
        <v>728</v>
      </c>
      <c r="H121" s="43" t="s">
        <v>703</v>
      </c>
      <c r="I121" s="43" t="s">
        <v>692</v>
      </c>
      <c r="J121" s="43" t="s">
        <v>701</v>
      </c>
    </row>
    <row r="122" spans="1:10" ht="42" customHeight="1" outlineLevel="2">
      <c r="A122" s="68" t="s">
        <v>574</v>
      </c>
      <c r="B122" s="68" t="s">
        <v>574</v>
      </c>
      <c r="C122" s="43" t="s">
        <v>686</v>
      </c>
      <c r="D122" s="43" t="s">
        <v>687</v>
      </c>
      <c r="E122" s="43" t="s">
        <v>733</v>
      </c>
      <c r="F122" s="43" t="s">
        <v>689</v>
      </c>
      <c r="G122" s="43" t="s">
        <v>772</v>
      </c>
      <c r="H122" s="43" t="s">
        <v>691</v>
      </c>
      <c r="I122" s="43" t="s">
        <v>692</v>
      </c>
      <c r="J122" s="43" t="s">
        <v>733</v>
      </c>
    </row>
    <row r="123" spans="1:10" ht="42" customHeight="1" outlineLevel="2">
      <c r="A123" s="68" t="s">
        <v>574</v>
      </c>
      <c r="B123" s="68" t="s">
        <v>574</v>
      </c>
      <c r="C123" s="43" t="s">
        <v>693</v>
      </c>
      <c r="D123" s="43" t="s">
        <v>694</v>
      </c>
      <c r="E123" s="43" t="s">
        <v>725</v>
      </c>
      <c r="F123" s="43" t="s">
        <v>696</v>
      </c>
      <c r="G123" s="43" t="s">
        <v>697</v>
      </c>
      <c r="H123" s="43" t="s">
        <v>698</v>
      </c>
      <c r="I123" s="43" t="s">
        <v>692</v>
      </c>
      <c r="J123" s="43" t="s">
        <v>725</v>
      </c>
    </row>
    <row r="124" spans="1:10" ht="42" customHeight="1" outlineLevel="2">
      <c r="A124" s="68" t="s">
        <v>574</v>
      </c>
      <c r="B124" s="68" t="s">
        <v>574</v>
      </c>
      <c r="C124" s="43" t="s">
        <v>699</v>
      </c>
      <c r="D124" s="43" t="s">
        <v>700</v>
      </c>
      <c r="E124" s="43" t="s">
        <v>701</v>
      </c>
      <c r="F124" s="43" t="s">
        <v>696</v>
      </c>
      <c r="G124" s="43" t="s">
        <v>702</v>
      </c>
      <c r="H124" s="43" t="s">
        <v>703</v>
      </c>
      <c r="I124" s="43" t="s">
        <v>692</v>
      </c>
      <c r="J124" s="43" t="s">
        <v>701</v>
      </c>
    </row>
    <row r="125" spans="1:10" ht="42" customHeight="1" outlineLevel="2">
      <c r="A125" s="68" t="s">
        <v>584</v>
      </c>
      <c r="B125" s="68" t="s">
        <v>584</v>
      </c>
      <c r="C125" s="43" t="s">
        <v>686</v>
      </c>
      <c r="D125" s="43" t="s">
        <v>687</v>
      </c>
      <c r="E125" s="43" t="s">
        <v>745</v>
      </c>
      <c r="F125" s="43" t="s">
        <v>689</v>
      </c>
      <c r="G125" s="43" t="s">
        <v>773</v>
      </c>
      <c r="H125" s="43" t="s">
        <v>691</v>
      </c>
      <c r="I125" s="43" t="s">
        <v>692</v>
      </c>
      <c r="J125" s="43" t="s">
        <v>745</v>
      </c>
    </row>
    <row r="126" spans="1:10" ht="42" customHeight="1" outlineLevel="2">
      <c r="A126" s="68" t="s">
        <v>584</v>
      </c>
      <c r="B126" s="68" t="s">
        <v>584</v>
      </c>
      <c r="C126" s="43" t="s">
        <v>693</v>
      </c>
      <c r="D126" s="43" t="s">
        <v>694</v>
      </c>
      <c r="E126" s="43" t="s">
        <v>725</v>
      </c>
      <c r="F126" s="43" t="s">
        <v>696</v>
      </c>
      <c r="G126" s="43" t="s">
        <v>697</v>
      </c>
      <c r="H126" s="43" t="s">
        <v>698</v>
      </c>
      <c r="I126" s="43" t="s">
        <v>692</v>
      </c>
      <c r="J126" s="43" t="s">
        <v>725</v>
      </c>
    </row>
    <row r="127" spans="1:10" ht="42" customHeight="1" outlineLevel="2">
      <c r="A127" s="68" t="s">
        <v>584</v>
      </c>
      <c r="B127" s="68" t="s">
        <v>584</v>
      </c>
      <c r="C127" s="43" t="s">
        <v>699</v>
      </c>
      <c r="D127" s="43" t="s">
        <v>700</v>
      </c>
      <c r="E127" s="43" t="s">
        <v>701</v>
      </c>
      <c r="F127" s="43" t="s">
        <v>696</v>
      </c>
      <c r="G127" s="43" t="s">
        <v>702</v>
      </c>
      <c r="H127" s="43" t="s">
        <v>703</v>
      </c>
      <c r="I127" s="43" t="s">
        <v>692</v>
      </c>
      <c r="J127" s="43" t="s">
        <v>701</v>
      </c>
    </row>
    <row r="128" spans="1:10" ht="42" customHeight="1" outlineLevel="2">
      <c r="A128" s="68" t="s">
        <v>632</v>
      </c>
      <c r="B128" s="68" t="s">
        <v>632</v>
      </c>
      <c r="C128" s="43" t="s">
        <v>686</v>
      </c>
      <c r="D128" s="43" t="s">
        <v>687</v>
      </c>
      <c r="E128" s="43" t="s">
        <v>688</v>
      </c>
      <c r="F128" s="43" t="s">
        <v>727</v>
      </c>
      <c r="G128" s="43" t="s">
        <v>702</v>
      </c>
      <c r="H128" s="43" t="s">
        <v>703</v>
      </c>
      <c r="I128" s="43" t="s">
        <v>692</v>
      </c>
      <c r="J128" s="43" t="s">
        <v>688</v>
      </c>
    </row>
    <row r="129" spans="1:10" ht="42" customHeight="1" outlineLevel="2">
      <c r="A129" s="68" t="s">
        <v>632</v>
      </c>
      <c r="B129" s="68" t="s">
        <v>632</v>
      </c>
      <c r="C129" s="43" t="s">
        <v>693</v>
      </c>
      <c r="D129" s="43" t="s">
        <v>694</v>
      </c>
      <c r="E129" s="43" t="s">
        <v>725</v>
      </c>
      <c r="F129" s="43" t="s">
        <v>727</v>
      </c>
      <c r="G129" s="43" t="s">
        <v>697</v>
      </c>
      <c r="H129" s="43" t="s">
        <v>698</v>
      </c>
      <c r="I129" s="43" t="s">
        <v>692</v>
      </c>
      <c r="J129" s="43" t="s">
        <v>725</v>
      </c>
    </row>
    <row r="130" spans="1:10" ht="42" customHeight="1" outlineLevel="2">
      <c r="A130" s="68" t="s">
        <v>632</v>
      </c>
      <c r="B130" s="68" t="s">
        <v>632</v>
      </c>
      <c r="C130" s="43" t="s">
        <v>699</v>
      </c>
      <c r="D130" s="43" t="s">
        <v>700</v>
      </c>
      <c r="E130" s="43" t="s">
        <v>701</v>
      </c>
      <c r="F130" s="43" t="s">
        <v>727</v>
      </c>
      <c r="G130" s="43" t="s">
        <v>728</v>
      </c>
      <c r="H130" s="43" t="s">
        <v>703</v>
      </c>
      <c r="I130" s="43" t="s">
        <v>692</v>
      </c>
      <c r="J130" s="43" t="s">
        <v>701</v>
      </c>
    </row>
    <row r="131" spans="1:10" ht="42" customHeight="1" outlineLevel="2">
      <c r="A131" s="68" t="s">
        <v>596</v>
      </c>
      <c r="B131" s="68" t="s">
        <v>774</v>
      </c>
      <c r="C131" s="43" t="s">
        <v>686</v>
      </c>
      <c r="D131" s="43" t="s">
        <v>687</v>
      </c>
      <c r="E131" s="43" t="s">
        <v>688</v>
      </c>
      <c r="F131" s="43" t="s">
        <v>727</v>
      </c>
      <c r="G131" s="43" t="s">
        <v>702</v>
      </c>
      <c r="H131" s="43" t="s">
        <v>703</v>
      </c>
      <c r="I131" s="43" t="s">
        <v>692</v>
      </c>
      <c r="J131" s="43" t="s">
        <v>688</v>
      </c>
    </row>
    <row r="132" spans="1:10" ht="42" customHeight="1" outlineLevel="2">
      <c r="A132" s="68" t="s">
        <v>596</v>
      </c>
      <c r="B132" s="68" t="s">
        <v>774</v>
      </c>
      <c r="C132" s="43" t="s">
        <v>693</v>
      </c>
      <c r="D132" s="43" t="s">
        <v>694</v>
      </c>
      <c r="E132" s="43" t="s">
        <v>725</v>
      </c>
      <c r="F132" s="43" t="s">
        <v>696</v>
      </c>
      <c r="G132" s="43" t="s">
        <v>697</v>
      </c>
      <c r="H132" s="43" t="s">
        <v>698</v>
      </c>
      <c r="I132" s="43" t="s">
        <v>692</v>
      </c>
      <c r="J132" s="43" t="s">
        <v>725</v>
      </c>
    </row>
    <row r="133" spans="1:10" ht="42" customHeight="1" outlineLevel="2">
      <c r="A133" s="68" t="s">
        <v>596</v>
      </c>
      <c r="B133" s="68" t="s">
        <v>774</v>
      </c>
      <c r="C133" s="43" t="s">
        <v>699</v>
      </c>
      <c r="D133" s="43" t="s">
        <v>700</v>
      </c>
      <c r="E133" s="43" t="s">
        <v>701</v>
      </c>
      <c r="F133" s="43" t="s">
        <v>696</v>
      </c>
      <c r="G133" s="43" t="s">
        <v>702</v>
      </c>
      <c r="H133" s="43" t="s">
        <v>703</v>
      </c>
      <c r="I133" s="43" t="s">
        <v>692</v>
      </c>
      <c r="J133" s="43" t="s">
        <v>701</v>
      </c>
    </row>
    <row r="134" spans="1:10" ht="42" customHeight="1" outlineLevel="2">
      <c r="A134" s="68" t="s">
        <v>580</v>
      </c>
      <c r="B134" s="68" t="s">
        <v>580</v>
      </c>
      <c r="C134" s="43" t="s">
        <v>686</v>
      </c>
      <c r="D134" s="43" t="s">
        <v>687</v>
      </c>
      <c r="E134" s="43" t="s">
        <v>745</v>
      </c>
      <c r="F134" s="43" t="s">
        <v>689</v>
      </c>
      <c r="G134" s="43" t="s">
        <v>775</v>
      </c>
      <c r="H134" s="43" t="s">
        <v>691</v>
      </c>
      <c r="I134" s="43" t="s">
        <v>692</v>
      </c>
      <c r="J134" s="43" t="s">
        <v>745</v>
      </c>
    </row>
    <row r="135" spans="1:10" ht="42" customHeight="1" outlineLevel="2">
      <c r="A135" s="68" t="s">
        <v>580</v>
      </c>
      <c r="B135" s="68" t="s">
        <v>580</v>
      </c>
      <c r="C135" s="43" t="s">
        <v>693</v>
      </c>
      <c r="D135" s="43" t="s">
        <v>694</v>
      </c>
      <c r="E135" s="43" t="s">
        <v>725</v>
      </c>
      <c r="F135" s="43" t="s">
        <v>696</v>
      </c>
      <c r="G135" s="43" t="s">
        <v>697</v>
      </c>
      <c r="H135" s="43" t="s">
        <v>698</v>
      </c>
      <c r="I135" s="43" t="s">
        <v>710</v>
      </c>
      <c r="J135" s="43" t="s">
        <v>725</v>
      </c>
    </row>
    <row r="136" spans="1:10" ht="42" customHeight="1" outlineLevel="2">
      <c r="A136" s="68" t="s">
        <v>580</v>
      </c>
      <c r="B136" s="68" t="s">
        <v>580</v>
      </c>
      <c r="C136" s="43" t="s">
        <v>699</v>
      </c>
      <c r="D136" s="43" t="s">
        <v>700</v>
      </c>
      <c r="E136" s="43" t="s">
        <v>701</v>
      </c>
      <c r="F136" s="43" t="s">
        <v>696</v>
      </c>
      <c r="G136" s="43" t="s">
        <v>702</v>
      </c>
      <c r="H136" s="43" t="s">
        <v>703</v>
      </c>
      <c r="I136" s="43" t="s">
        <v>692</v>
      </c>
      <c r="J136" s="43" t="s">
        <v>701</v>
      </c>
    </row>
    <row r="137" spans="1:10" ht="42" customHeight="1" outlineLevel="2">
      <c r="A137" s="68" t="s">
        <v>586</v>
      </c>
      <c r="B137" s="68" t="s">
        <v>586</v>
      </c>
      <c r="C137" s="43" t="s">
        <v>686</v>
      </c>
      <c r="D137" s="43" t="s">
        <v>687</v>
      </c>
      <c r="E137" s="43" t="s">
        <v>745</v>
      </c>
      <c r="F137" s="43" t="s">
        <v>689</v>
      </c>
      <c r="G137" s="43" t="s">
        <v>750</v>
      </c>
      <c r="H137" s="43" t="s">
        <v>691</v>
      </c>
      <c r="I137" s="43" t="s">
        <v>692</v>
      </c>
      <c r="J137" s="43" t="s">
        <v>745</v>
      </c>
    </row>
    <row r="138" spans="1:10" ht="42" customHeight="1" outlineLevel="2">
      <c r="A138" s="68" t="s">
        <v>586</v>
      </c>
      <c r="B138" s="68" t="s">
        <v>586</v>
      </c>
      <c r="C138" s="43" t="s">
        <v>693</v>
      </c>
      <c r="D138" s="43" t="s">
        <v>694</v>
      </c>
      <c r="E138" s="43" t="s">
        <v>725</v>
      </c>
      <c r="F138" s="43" t="s">
        <v>696</v>
      </c>
      <c r="G138" s="43" t="s">
        <v>697</v>
      </c>
      <c r="H138" s="43" t="s">
        <v>698</v>
      </c>
      <c r="I138" s="43" t="s">
        <v>692</v>
      </c>
      <c r="J138" s="43" t="s">
        <v>725</v>
      </c>
    </row>
    <row r="139" spans="1:10" ht="42" customHeight="1" outlineLevel="2">
      <c r="A139" s="68" t="s">
        <v>586</v>
      </c>
      <c r="B139" s="68" t="s">
        <v>586</v>
      </c>
      <c r="C139" s="43" t="s">
        <v>699</v>
      </c>
      <c r="D139" s="43" t="s">
        <v>700</v>
      </c>
      <c r="E139" s="43" t="s">
        <v>701</v>
      </c>
      <c r="F139" s="43" t="s">
        <v>696</v>
      </c>
      <c r="G139" s="43" t="s">
        <v>776</v>
      </c>
      <c r="H139" s="43" t="s">
        <v>703</v>
      </c>
      <c r="I139" s="43" t="s">
        <v>692</v>
      </c>
      <c r="J139" s="43" t="s">
        <v>701</v>
      </c>
    </row>
    <row r="140" spans="1:10" ht="42" customHeight="1" outlineLevel="2">
      <c r="A140" s="68" t="s">
        <v>600</v>
      </c>
      <c r="B140" s="68" t="s">
        <v>600</v>
      </c>
      <c r="C140" s="43" t="s">
        <v>686</v>
      </c>
      <c r="D140" s="43" t="s">
        <v>687</v>
      </c>
      <c r="E140" s="43" t="s">
        <v>745</v>
      </c>
      <c r="F140" s="43" t="s">
        <v>689</v>
      </c>
      <c r="G140" s="43" t="s">
        <v>777</v>
      </c>
      <c r="H140" s="43" t="s">
        <v>691</v>
      </c>
      <c r="I140" s="43" t="s">
        <v>692</v>
      </c>
      <c r="J140" s="43" t="s">
        <v>745</v>
      </c>
    </row>
    <row r="141" spans="1:10" ht="42" customHeight="1" outlineLevel="2">
      <c r="A141" s="68" t="s">
        <v>600</v>
      </c>
      <c r="B141" s="68" t="s">
        <v>600</v>
      </c>
      <c r="C141" s="43" t="s">
        <v>693</v>
      </c>
      <c r="D141" s="43" t="s">
        <v>694</v>
      </c>
      <c r="E141" s="43" t="s">
        <v>725</v>
      </c>
      <c r="F141" s="43" t="s">
        <v>696</v>
      </c>
      <c r="G141" s="43" t="s">
        <v>697</v>
      </c>
      <c r="H141" s="43" t="s">
        <v>698</v>
      </c>
      <c r="I141" s="43" t="s">
        <v>692</v>
      </c>
      <c r="J141" s="43" t="s">
        <v>725</v>
      </c>
    </row>
    <row r="142" spans="1:10" ht="42" customHeight="1" outlineLevel="2">
      <c r="A142" s="68" t="s">
        <v>600</v>
      </c>
      <c r="B142" s="68" t="s">
        <v>600</v>
      </c>
      <c r="C142" s="43" t="s">
        <v>699</v>
      </c>
      <c r="D142" s="43" t="s">
        <v>700</v>
      </c>
      <c r="E142" s="43" t="s">
        <v>701</v>
      </c>
      <c r="F142" s="43" t="s">
        <v>696</v>
      </c>
      <c r="G142" s="43" t="s">
        <v>702</v>
      </c>
      <c r="H142" s="43" t="s">
        <v>703</v>
      </c>
      <c r="I142" s="43" t="s">
        <v>692</v>
      </c>
      <c r="J142" s="43" t="s">
        <v>701</v>
      </c>
    </row>
    <row r="143" spans="1:10" ht="42" customHeight="1" outlineLevel="2">
      <c r="A143" s="68" t="s">
        <v>610</v>
      </c>
      <c r="B143" s="68" t="s">
        <v>610</v>
      </c>
      <c r="C143" s="43" t="s">
        <v>686</v>
      </c>
      <c r="D143" s="43" t="s">
        <v>687</v>
      </c>
      <c r="E143" s="43" t="s">
        <v>688</v>
      </c>
      <c r="F143" s="43" t="s">
        <v>696</v>
      </c>
      <c r="G143" s="43" t="s">
        <v>702</v>
      </c>
      <c r="H143" s="43" t="s">
        <v>703</v>
      </c>
      <c r="I143" s="43" t="s">
        <v>692</v>
      </c>
      <c r="J143" s="43" t="s">
        <v>688</v>
      </c>
    </row>
    <row r="144" spans="1:10" ht="42" customHeight="1" outlineLevel="2">
      <c r="A144" s="68" t="s">
        <v>610</v>
      </c>
      <c r="B144" s="68" t="s">
        <v>610</v>
      </c>
      <c r="C144" s="43" t="s">
        <v>686</v>
      </c>
      <c r="D144" s="43" t="s">
        <v>687</v>
      </c>
      <c r="E144" s="43" t="s">
        <v>745</v>
      </c>
      <c r="F144" s="43" t="s">
        <v>689</v>
      </c>
      <c r="G144" s="43" t="s">
        <v>778</v>
      </c>
      <c r="H144" s="43" t="s">
        <v>691</v>
      </c>
      <c r="I144" s="43" t="s">
        <v>692</v>
      </c>
      <c r="J144" s="43" t="s">
        <v>745</v>
      </c>
    </row>
    <row r="145" spans="1:10" ht="42" customHeight="1" outlineLevel="2">
      <c r="A145" s="68" t="s">
        <v>610</v>
      </c>
      <c r="B145" s="68" t="s">
        <v>610</v>
      </c>
      <c r="C145" s="43" t="s">
        <v>693</v>
      </c>
      <c r="D145" s="43" t="s">
        <v>694</v>
      </c>
      <c r="E145" s="43" t="s">
        <v>725</v>
      </c>
      <c r="F145" s="43" t="s">
        <v>727</v>
      </c>
      <c r="G145" s="43" t="s">
        <v>697</v>
      </c>
      <c r="H145" s="43" t="s">
        <v>698</v>
      </c>
      <c r="I145" s="43" t="s">
        <v>692</v>
      </c>
      <c r="J145" s="43" t="s">
        <v>725</v>
      </c>
    </row>
    <row r="146" spans="1:10" ht="42" customHeight="1" outlineLevel="2">
      <c r="A146" s="68" t="s">
        <v>610</v>
      </c>
      <c r="B146" s="68" t="s">
        <v>610</v>
      </c>
      <c r="C146" s="43" t="s">
        <v>699</v>
      </c>
      <c r="D146" s="43" t="s">
        <v>700</v>
      </c>
      <c r="E146" s="43" t="s">
        <v>701</v>
      </c>
      <c r="F146" s="43" t="s">
        <v>696</v>
      </c>
      <c r="G146" s="43" t="s">
        <v>702</v>
      </c>
      <c r="H146" s="43" t="s">
        <v>703</v>
      </c>
      <c r="I146" s="43" t="s">
        <v>692</v>
      </c>
      <c r="J146" s="43" t="s">
        <v>701</v>
      </c>
    </row>
    <row r="147" spans="1:10" ht="42" customHeight="1" outlineLevel="2">
      <c r="A147" s="68" t="s">
        <v>564</v>
      </c>
      <c r="B147" s="68" t="s">
        <v>564</v>
      </c>
      <c r="C147" s="43" t="s">
        <v>686</v>
      </c>
      <c r="D147" s="43" t="s">
        <v>687</v>
      </c>
      <c r="E147" s="43" t="s">
        <v>779</v>
      </c>
      <c r="F147" s="43" t="s">
        <v>689</v>
      </c>
      <c r="G147" s="43" t="s">
        <v>780</v>
      </c>
      <c r="H147" s="43" t="s">
        <v>691</v>
      </c>
      <c r="I147" s="43" t="s">
        <v>692</v>
      </c>
      <c r="J147" s="43" t="s">
        <v>779</v>
      </c>
    </row>
    <row r="148" spans="1:10" ht="42" customHeight="1" outlineLevel="2">
      <c r="A148" s="68" t="s">
        <v>564</v>
      </c>
      <c r="B148" s="68" t="s">
        <v>564</v>
      </c>
      <c r="C148" s="43" t="s">
        <v>693</v>
      </c>
      <c r="D148" s="43" t="s">
        <v>694</v>
      </c>
      <c r="E148" s="43" t="s">
        <v>725</v>
      </c>
      <c r="F148" s="43" t="s">
        <v>696</v>
      </c>
      <c r="G148" s="43" t="s">
        <v>697</v>
      </c>
      <c r="H148" s="43" t="s">
        <v>698</v>
      </c>
      <c r="I148" s="43" t="s">
        <v>692</v>
      </c>
      <c r="J148" s="43" t="s">
        <v>725</v>
      </c>
    </row>
    <row r="149" spans="1:10" ht="42" customHeight="1" outlineLevel="2">
      <c r="A149" s="68" t="s">
        <v>564</v>
      </c>
      <c r="B149" s="68" t="s">
        <v>564</v>
      </c>
      <c r="C149" s="43" t="s">
        <v>699</v>
      </c>
      <c r="D149" s="43" t="s">
        <v>700</v>
      </c>
      <c r="E149" s="43" t="s">
        <v>701</v>
      </c>
      <c r="F149" s="43" t="s">
        <v>696</v>
      </c>
      <c r="G149" s="43" t="s">
        <v>702</v>
      </c>
      <c r="H149" s="43" t="s">
        <v>703</v>
      </c>
      <c r="I149" s="43" t="s">
        <v>692</v>
      </c>
      <c r="J149" s="43" t="s">
        <v>701</v>
      </c>
    </row>
    <row r="150" spans="1:10" ht="42" customHeight="1" outlineLevel="2">
      <c r="A150" s="68" t="s">
        <v>626</v>
      </c>
      <c r="B150" s="68" t="s">
        <v>626</v>
      </c>
      <c r="C150" s="43" t="s">
        <v>686</v>
      </c>
      <c r="D150" s="43" t="s">
        <v>687</v>
      </c>
      <c r="E150" s="43" t="s">
        <v>745</v>
      </c>
      <c r="F150" s="43" t="s">
        <v>689</v>
      </c>
      <c r="G150" s="43" t="s">
        <v>778</v>
      </c>
      <c r="H150" s="43" t="s">
        <v>691</v>
      </c>
      <c r="I150" s="43" t="s">
        <v>692</v>
      </c>
      <c r="J150" s="43" t="s">
        <v>745</v>
      </c>
    </row>
    <row r="151" spans="1:10" ht="42" customHeight="1" outlineLevel="2">
      <c r="A151" s="68" t="s">
        <v>626</v>
      </c>
      <c r="B151" s="68" t="s">
        <v>626</v>
      </c>
      <c r="C151" s="43" t="s">
        <v>693</v>
      </c>
      <c r="D151" s="43" t="s">
        <v>694</v>
      </c>
      <c r="E151" s="43" t="s">
        <v>725</v>
      </c>
      <c r="F151" s="43" t="s">
        <v>696</v>
      </c>
      <c r="G151" s="43" t="s">
        <v>697</v>
      </c>
      <c r="H151" s="43" t="s">
        <v>698</v>
      </c>
      <c r="I151" s="43" t="s">
        <v>710</v>
      </c>
      <c r="J151" s="43" t="s">
        <v>725</v>
      </c>
    </row>
    <row r="152" spans="1:10" ht="42" customHeight="1" outlineLevel="2">
      <c r="A152" s="68" t="s">
        <v>626</v>
      </c>
      <c r="B152" s="68" t="s">
        <v>626</v>
      </c>
      <c r="C152" s="43" t="s">
        <v>699</v>
      </c>
      <c r="D152" s="43" t="s">
        <v>700</v>
      </c>
      <c r="E152" s="43" t="s">
        <v>701</v>
      </c>
      <c r="F152" s="43" t="s">
        <v>689</v>
      </c>
      <c r="G152" s="43" t="s">
        <v>702</v>
      </c>
      <c r="H152" s="43" t="s">
        <v>703</v>
      </c>
      <c r="I152" s="43" t="s">
        <v>692</v>
      </c>
      <c r="J152" s="43" t="s">
        <v>701</v>
      </c>
    </row>
    <row r="153" spans="1:10" ht="42" customHeight="1" outlineLevel="2">
      <c r="A153" s="68" t="s">
        <v>554</v>
      </c>
      <c r="B153" s="68" t="s">
        <v>554</v>
      </c>
      <c r="C153" s="43" t="s">
        <v>686</v>
      </c>
      <c r="D153" s="43" t="s">
        <v>687</v>
      </c>
      <c r="E153" s="43" t="s">
        <v>733</v>
      </c>
      <c r="F153" s="43" t="s">
        <v>689</v>
      </c>
      <c r="G153" s="43" t="s">
        <v>755</v>
      </c>
      <c r="H153" s="43" t="s">
        <v>691</v>
      </c>
      <c r="I153" s="43" t="s">
        <v>692</v>
      </c>
      <c r="J153" s="43" t="s">
        <v>733</v>
      </c>
    </row>
    <row r="154" spans="1:10" ht="42" customHeight="1" outlineLevel="2">
      <c r="A154" s="68" t="s">
        <v>554</v>
      </c>
      <c r="B154" s="68" t="s">
        <v>554</v>
      </c>
      <c r="C154" s="43" t="s">
        <v>693</v>
      </c>
      <c r="D154" s="43" t="s">
        <v>694</v>
      </c>
      <c r="E154" s="43" t="s">
        <v>725</v>
      </c>
      <c r="F154" s="43" t="s">
        <v>696</v>
      </c>
      <c r="G154" s="43" t="s">
        <v>726</v>
      </c>
      <c r="H154" s="43" t="s">
        <v>698</v>
      </c>
      <c r="I154" s="43" t="s">
        <v>710</v>
      </c>
      <c r="J154" s="43" t="s">
        <v>725</v>
      </c>
    </row>
    <row r="155" spans="1:10" ht="42" customHeight="1" outlineLevel="2">
      <c r="A155" s="68" t="s">
        <v>554</v>
      </c>
      <c r="B155" s="68" t="s">
        <v>554</v>
      </c>
      <c r="C155" s="43" t="s">
        <v>699</v>
      </c>
      <c r="D155" s="43" t="s">
        <v>700</v>
      </c>
      <c r="E155" s="43" t="s">
        <v>701</v>
      </c>
      <c r="F155" s="43" t="s">
        <v>696</v>
      </c>
      <c r="G155" s="43" t="s">
        <v>702</v>
      </c>
      <c r="H155" s="43" t="s">
        <v>703</v>
      </c>
      <c r="I155" s="43" t="s">
        <v>692</v>
      </c>
      <c r="J155" s="43" t="s">
        <v>701</v>
      </c>
    </row>
    <row r="156" spans="1:10" ht="42" customHeight="1" outlineLevel="2">
      <c r="A156" s="68" t="s">
        <v>667</v>
      </c>
      <c r="B156" s="68" t="s">
        <v>671</v>
      </c>
      <c r="C156" s="43" t="s">
        <v>686</v>
      </c>
      <c r="D156" s="43" t="s">
        <v>687</v>
      </c>
      <c r="E156" s="43" t="s">
        <v>781</v>
      </c>
      <c r="F156" s="43" t="s">
        <v>689</v>
      </c>
      <c r="G156" s="43" t="s">
        <v>782</v>
      </c>
      <c r="H156" s="43" t="s">
        <v>691</v>
      </c>
      <c r="I156" s="43" t="s">
        <v>692</v>
      </c>
      <c r="J156" s="43" t="s">
        <v>667</v>
      </c>
    </row>
    <row r="157" spans="1:10" ht="42" customHeight="1" outlineLevel="2">
      <c r="A157" s="68" t="s">
        <v>667</v>
      </c>
      <c r="B157" s="68" t="s">
        <v>671</v>
      </c>
      <c r="C157" s="43" t="s">
        <v>686</v>
      </c>
      <c r="D157" s="43" t="s">
        <v>738</v>
      </c>
      <c r="E157" s="43" t="s">
        <v>739</v>
      </c>
      <c r="F157" s="43" t="s">
        <v>689</v>
      </c>
      <c r="G157" s="43" t="s">
        <v>782</v>
      </c>
      <c r="H157" s="43" t="s">
        <v>691</v>
      </c>
      <c r="I157" s="43" t="s">
        <v>692</v>
      </c>
      <c r="J157" s="43" t="s">
        <v>667</v>
      </c>
    </row>
    <row r="158" spans="1:10" ht="42" customHeight="1" outlineLevel="2">
      <c r="A158" s="68" t="s">
        <v>667</v>
      </c>
      <c r="B158" s="68" t="s">
        <v>671</v>
      </c>
      <c r="C158" s="43" t="s">
        <v>693</v>
      </c>
      <c r="D158" s="43" t="s">
        <v>732</v>
      </c>
      <c r="E158" s="43" t="s">
        <v>781</v>
      </c>
      <c r="F158" s="43" t="s">
        <v>689</v>
      </c>
      <c r="G158" s="43" t="s">
        <v>783</v>
      </c>
      <c r="H158" s="43" t="s">
        <v>691</v>
      </c>
      <c r="I158" s="43" t="s">
        <v>692</v>
      </c>
      <c r="J158" s="43" t="s">
        <v>667</v>
      </c>
    </row>
    <row r="159" spans="1:10" ht="42" customHeight="1" outlineLevel="2">
      <c r="A159" s="68" t="s">
        <v>667</v>
      </c>
      <c r="B159" s="68" t="s">
        <v>671</v>
      </c>
      <c r="C159" s="43" t="s">
        <v>699</v>
      </c>
      <c r="D159" s="43" t="s">
        <v>700</v>
      </c>
      <c r="E159" s="43" t="s">
        <v>667</v>
      </c>
      <c r="F159" s="43" t="s">
        <v>696</v>
      </c>
      <c r="G159" s="43" t="s">
        <v>728</v>
      </c>
      <c r="H159" s="43" t="s">
        <v>703</v>
      </c>
      <c r="I159" s="43" t="s">
        <v>710</v>
      </c>
      <c r="J159" s="43" t="s">
        <v>667</v>
      </c>
    </row>
    <row r="160" spans="1:10" ht="42" customHeight="1" outlineLevel="2">
      <c r="A160" s="68" t="s">
        <v>552</v>
      </c>
      <c r="B160" s="68" t="s">
        <v>552</v>
      </c>
      <c r="C160" s="43" t="s">
        <v>686</v>
      </c>
      <c r="D160" s="43" t="s">
        <v>687</v>
      </c>
      <c r="E160" s="43" t="s">
        <v>745</v>
      </c>
      <c r="F160" s="43" t="s">
        <v>689</v>
      </c>
      <c r="G160" s="43" t="s">
        <v>784</v>
      </c>
      <c r="H160" s="43" t="s">
        <v>691</v>
      </c>
      <c r="I160" s="43" t="s">
        <v>692</v>
      </c>
      <c r="J160" s="43" t="s">
        <v>745</v>
      </c>
    </row>
    <row r="161" spans="1:10" ht="42" customHeight="1" outlineLevel="2">
      <c r="A161" s="68" t="s">
        <v>552</v>
      </c>
      <c r="B161" s="68" t="s">
        <v>552</v>
      </c>
      <c r="C161" s="43" t="s">
        <v>693</v>
      </c>
      <c r="D161" s="43" t="s">
        <v>694</v>
      </c>
      <c r="E161" s="43" t="s">
        <v>725</v>
      </c>
      <c r="F161" s="43" t="s">
        <v>696</v>
      </c>
      <c r="G161" s="43" t="s">
        <v>726</v>
      </c>
      <c r="H161" s="43" t="s">
        <v>698</v>
      </c>
      <c r="I161" s="43" t="s">
        <v>710</v>
      </c>
      <c r="J161" s="43" t="s">
        <v>725</v>
      </c>
    </row>
    <row r="162" spans="1:10" ht="42" customHeight="1" outlineLevel="2">
      <c r="A162" s="68" t="s">
        <v>552</v>
      </c>
      <c r="B162" s="68" t="s">
        <v>552</v>
      </c>
      <c r="C162" s="43" t="s">
        <v>699</v>
      </c>
      <c r="D162" s="43" t="s">
        <v>700</v>
      </c>
      <c r="E162" s="43" t="s">
        <v>701</v>
      </c>
      <c r="F162" s="43" t="s">
        <v>696</v>
      </c>
      <c r="G162" s="43" t="s">
        <v>702</v>
      </c>
      <c r="H162" s="43" t="s">
        <v>703</v>
      </c>
      <c r="I162" s="43" t="s">
        <v>692</v>
      </c>
      <c r="J162" s="43" t="s">
        <v>701</v>
      </c>
    </row>
    <row r="163" spans="1:10" ht="42" customHeight="1" outlineLevel="2">
      <c r="A163" s="68" t="s">
        <v>490</v>
      </c>
      <c r="B163" s="68" t="s">
        <v>785</v>
      </c>
      <c r="C163" s="43" t="s">
        <v>686</v>
      </c>
      <c r="D163" s="43" t="s">
        <v>687</v>
      </c>
      <c r="E163" s="43" t="s">
        <v>688</v>
      </c>
      <c r="F163" s="43" t="s">
        <v>689</v>
      </c>
      <c r="G163" s="43" t="s">
        <v>786</v>
      </c>
      <c r="H163" s="43" t="s">
        <v>691</v>
      </c>
      <c r="I163" s="43" t="s">
        <v>692</v>
      </c>
      <c r="J163" s="43" t="s">
        <v>787</v>
      </c>
    </row>
    <row r="164" spans="1:10" ht="42" customHeight="1" outlineLevel="2">
      <c r="A164" s="68" t="s">
        <v>490</v>
      </c>
      <c r="B164" s="68" t="s">
        <v>785</v>
      </c>
      <c r="C164" s="43" t="s">
        <v>686</v>
      </c>
      <c r="D164" s="43" t="s">
        <v>707</v>
      </c>
      <c r="E164" s="43" t="s">
        <v>708</v>
      </c>
      <c r="F164" s="43" t="s">
        <v>689</v>
      </c>
      <c r="G164" s="43" t="s">
        <v>788</v>
      </c>
      <c r="H164" s="43"/>
      <c r="I164" s="43" t="s">
        <v>710</v>
      </c>
      <c r="J164" s="43" t="s">
        <v>789</v>
      </c>
    </row>
    <row r="165" spans="1:10" ht="42" customHeight="1" outlineLevel="2">
      <c r="A165" s="68" t="s">
        <v>490</v>
      </c>
      <c r="B165" s="68" t="s">
        <v>785</v>
      </c>
      <c r="C165" s="43" t="s">
        <v>686</v>
      </c>
      <c r="D165" s="43" t="s">
        <v>712</v>
      </c>
      <c r="E165" s="43" t="s">
        <v>790</v>
      </c>
      <c r="F165" s="43" t="s">
        <v>714</v>
      </c>
      <c r="G165" s="43" t="s">
        <v>791</v>
      </c>
      <c r="H165" s="43" t="s">
        <v>698</v>
      </c>
      <c r="I165" s="43" t="s">
        <v>710</v>
      </c>
      <c r="J165" s="43" t="s">
        <v>792</v>
      </c>
    </row>
    <row r="166" spans="1:10" ht="42" customHeight="1" outlineLevel="2">
      <c r="A166" s="68" t="s">
        <v>490</v>
      </c>
      <c r="B166" s="68" t="s">
        <v>785</v>
      </c>
      <c r="C166" s="43" t="s">
        <v>693</v>
      </c>
      <c r="D166" s="43" t="s">
        <v>694</v>
      </c>
      <c r="E166" s="43" t="s">
        <v>793</v>
      </c>
      <c r="F166" s="43" t="s">
        <v>696</v>
      </c>
      <c r="G166" s="43" t="s">
        <v>697</v>
      </c>
      <c r="H166" s="43" t="s">
        <v>698</v>
      </c>
      <c r="I166" s="43" t="s">
        <v>710</v>
      </c>
      <c r="J166" s="43" t="s">
        <v>794</v>
      </c>
    </row>
    <row r="167" spans="1:10" ht="42" customHeight="1" outlineLevel="2">
      <c r="A167" s="68" t="s">
        <v>490</v>
      </c>
      <c r="B167" s="68" t="s">
        <v>785</v>
      </c>
      <c r="C167" s="43" t="s">
        <v>699</v>
      </c>
      <c r="D167" s="43" t="s">
        <v>700</v>
      </c>
      <c r="E167" s="43" t="s">
        <v>700</v>
      </c>
      <c r="F167" s="43" t="s">
        <v>696</v>
      </c>
      <c r="G167" s="43" t="s">
        <v>702</v>
      </c>
      <c r="H167" s="43" t="s">
        <v>703</v>
      </c>
      <c r="I167" s="43" t="s">
        <v>710</v>
      </c>
      <c r="J167" s="43" t="s">
        <v>722</v>
      </c>
    </row>
    <row r="168" spans="1:10" ht="42" customHeight="1" outlineLevel="2">
      <c r="A168" s="68" t="s">
        <v>628</v>
      </c>
      <c r="B168" s="68" t="s">
        <v>628</v>
      </c>
      <c r="C168" s="43" t="s">
        <v>686</v>
      </c>
      <c r="D168" s="43" t="s">
        <v>687</v>
      </c>
      <c r="E168" s="43" t="s">
        <v>688</v>
      </c>
      <c r="F168" s="43" t="s">
        <v>727</v>
      </c>
      <c r="G168" s="43" t="s">
        <v>702</v>
      </c>
      <c r="H168" s="43" t="s">
        <v>703</v>
      </c>
      <c r="I168" s="43" t="s">
        <v>692</v>
      </c>
      <c r="J168" s="43" t="s">
        <v>688</v>
      </c>
    </row>
    <row r="169" spans="1:10" ht="42" customHeight="1" outlineLevel="2">
      <c r="A169" s="68" t="s">
        <v>628</v>
      </c>
      <c r="B169" s="68" t="s">
        <v>628</v>
      </c>
      <c r="C169" s="43" t="s">
        <v>693</v>
      </c>
      <c r="D169" s="43" t="s">
        <v>694</v>
      </c>
      <c r="E169" s="43" t="s">
        <v>725</v>
      </c>
      <c r="F169" s="43" t="s">
        <v>727</v>
      </c>
      <c r="G169" s="43" t="s">
        <v>697</v>
      </c>
      <c r="H169" s="43" t="s">
        <v>698</v>
      </c>
      <c r="I169" s="43" t="s">
        <v>692</v>
      </c>
      <c r="J169" s="43" t="s">
        <v>725</v>
      </c>
    </row>
    <row r="170" spans="1:10" ht="42" customHeight="1" outlineLevel="2">
      <c r="A170" s="68" t="s">
        <v>628</v>
      </c>
      <c r="B170" s="68" t="s">
        <v>628</v>
      </c>
      <c r="C170" s="43" t="s">
        <v>699</v>
      </c>
      <c r="D170" s="43" t="s">
        <v>700</v>
      </c>
      <c r="E170" s="43" t="s">
        <v>701</v>
      </c>
      <c r="F170" s="43" t="s">
        <v>727</v>
      </c>
      <c r="G170" s="43" t="s">
        <v>728</v>
      </c>
      <c r="H170" s="43" t="s">
        <v>703</v>
      </c>
      <c r="I170" s="43" t="s">
        <v>692</v>
      </c>
      <c r="J170" s="43" t="s">
        <v>701</v>
      </c>
    </row>
    <row r="171" spans="1:10" ht="42" customHeight="1" outlineLevel="2">
      <c r="A171" s="68" t="s">
        <v>588</v>
      </c>
      <c r="B171" s="68" t="s">
        <v>588</v>
      </c>
      <c r="C171" s="43" t="s">
        <v>686</v>
      </c>
      <c r="D171" s="43" t="s">
        <v>687</v>
      </c>
      <c r="E171" s="43" t="s">
        <v>688</v>
      </c>
      <c r="F171" s="43" t="s">
        <v>727</v>
      </c>
      <c r="G171" s="43" t="s">
        <v>702</v>
      </c>
      <c r="H171" s="43" t="s">
        <v>703</v>
      </c>
      <c r="I171" s="43" t="s">
        <v>692</v>
      </c>
      <c r="J171" s="43" t="s">
        <v>688</v>
      </c>
    </row>
    <row r="172" spans="1:10" ht="42" customHeight="1" outlineLevel="2">
      <c r="A172" s="68" t="s">
        <v>588</v>
      </c>
      <c r="B172" s="68" t="s">
        <v>588</v>
      </c>
      <c r="C172" s="43" t="s">
        <v>693</v>
      </c>
      <c r="D172" s="43" t="s">
        <v>694</v>
      </c>
      <c r="E172" s="43" t="s">
        <v>725</v>
      </c>
      <c r="F172" s="43" t="s">
        <v>727</v>
      </c>
      <c r="G172" s="43" t="s">
        <v>697</v>
      </c>
      <c r="H172" s="43" t="s">
        <v>698</v>
      </c>
      <c r="I172" s="43" t="s">
        <v>692</v>
      </c>
      <c r="J172" s="43" t="s">
        <v>725</v>
      </c>
    </row>
    <row r="173" spans="1:10" ht="42" customHeight="1" outlineLevel="2">
      <c r="A173" s="68" t="s">
        <v>588</v>
      </c>
      <c r="B173" s="68" t="s">
        <v>588</v>
      </c>
      <c r="C173" s="43" t="s">
        <v>699</v>
      </c>
      <c r="D173" s="43" t="s">
        <v>700</v>
      </c>
      <c r="E173" s="43" t="s">
        <v>701</v>
      </c>
      <c r="F173" s="43" t="s">
        <v>696</v>
      </c>
      <c r="G173" s="43" t="s">
        <v>702</v>
      </c>
      <c r="H173" s="43" t="s">
        <v>703</v>
      </c>
      <c r="I173" s="43" t="s">
        <v>692</v>
      </c>
      <c r="J173" s="43" t="s">
        <v>701</v>
      </c>
    </row>
    <row r="174" spans="1:10" ht="42" customHeight="1" outlineLevel="2">
      <c r="A174" s="68" t="s">
        <v>568</v>
      </c>
      <c r="B174" s="68" t="s">
        <v>568</v>
      </c>
      <c r="C174" s="43" t="s">
        <v>686</v>
      </c>
      <c r="D174" s="43" t="s">
        <v>687</v>
      </c>
      <c r="E174" s="43" t="s">
        <v>745</v>
      </c>
      <c r="F174" s="43" t="s">
        <v>689</v>
      </c>
      <c r="G174" s="43" t="s">
        <v>795</v>
      </c>
      <c r="H174" s="43" t="s">
        <v>691</v>
      </c>
      <c r="I174" s="43" t="s">
        <v>692</v>
      </c>
      <c r="J174" s="43" t="s">
        <v>745</v>
      </c>
    </row>
    <row r="175" spans="1:10" ht="42" customHeight="1" outlineLevel="2">
      <c r="A175" s="68" t="s">
        <v>568</v>
      </c>
      <c r="B175" s="68" t="s">
        <v>568</v>
      </c>
      <c r="C175" s="43" t="s">
        <v>693</v>
      </c>
      <c r="D175" s="43" t="s">
        <v>694</v>
      </c>
      <c r="E175" s="43" t="s">
        <v>725</v>
      </c>
      <c r="F175" s="43" t="s">
        <v>696</v>
      </c>
      <c r="G175" s="43" t="s">
        <v>697</v>
      </c>
      <c r="H175" s="43" t="s">
        <v>698</v>
      </c>
      <c r="I175" s="43" t="s">
        <v>710</v>
      </c>
      <c r="J175" s="43" t="s">
        <v>725</v>
      </c>
    </row>
    <row r="176" spans="1:10" ht="42" customHeight="1" outlineLevel="2">
      <c r="A176" s="68" t="s">
        <v>568</v>
      </c>
      <c r="B176" s="68" t="s">
        <v>568</v>
      </c>
      <c r="C176" s="43" t="s">
        <v>699</v>
      </c>
      <c r="D176" s="43" t="s">
        <v>700</v>
      </c>
      <c r="E176" s="43" t="s">
        <v>701</v>
      </c>
      <c r="F176" s="43" t="s">
        <v>696</v>
      </c>
      <c r="G176" s="43" t="s">
        <v>702</v>
      </c>
      <c r="H176" s="43" t="s">
        <v>703</v>
      </c>
      <c r="I176" s="43" t="s">
        <v>692</v>
      </c>
      <c r="J176" s="43" t="s">
        <v>701</v>
      </c>
    </row>
    <row r="177" spans="1:10" ht="42" customHeight="1" outlineLevel="2">
      <c r="A177" s="68" t="s">
        <v>618</v>
      </c>
      <c r="B177" s="68" t="s">
        <v>796</v>
      </c>
      <c r="C177" s="43" t="s">
        <v>686</v>
      </c>
      <c r="D177" s="43" t="s">
        <v>687</v>
      </c>
      <c r="E177" s="43" t="s">
        <v>688</v>
      </c>
      <c r="F177" s="43" t="s">
        <v>727</v>
      </c>
      <c r="G177" s="43" t="s">
        <v>702</v>
      </c>
      <c r="H177" s="43" t="s">
        <v>703</v>
      </c>
      <c r="I177" s="43" t="s">
        <v>692</v>
      </c>
      <c r="J177" s="43" t="s">
        <v>688</v>
      </c>
    </row>
    <row r="178" spans="1:10" ht="42" customHeight="1" outlineLevel="2">
      <c r="A178" s="68" t="s">
        <v>618</v>
      </c>
      <c r="B178" s="68" t="s">
        <v>796</v>
      </c>
      <c r="C178" s="43" t="s">
        <v>693</v>
      </c>
      <c r="D178" s="43" t="s">
        <v>694</v>
      </c>
      <c r="E178" s="43" t="s">
        <v>725</v>
      </c>
      <c r="F178" s="43" t="s">
        <v>727</v>
      </c>
      <c r="G178" s="43" t="s">
        <v>697</v>
      </c>
      <c r="H178" s="43" t="s">
        <v>698</v>
      </c>
      <c r="I178" s="43" t="s">
        <v>692</v>
      </c>
      <c r="J178" s="43" t="s">
        <v>725</v>
      </c>
    </row>
    <row r="179" spans="1:10" ht="42" customHeight="1" outlineLevel="2">
      <c r="A179" s="68" t="s">
        <v>618</v>
      </c>
      <c r="B179" s="68" t="s">
        <v>796</v>
      </c>
      <c r="C179" s="43" t="s">
        <v>699</v>
      </c>
      <c r="D179" s="43" t="s">
        <v>700</v>
      </c>
      <c r="E179" s="43" t="s">
        <v>701</v>
      </c>
      <c r="F179" s="43" t="s">
        <v>727</v>
      </c>
      <c r="G179" s="43" t="s">
        <v>728</v>
      </c>
      <c r="H179" s="43" t="s">
        <v>703</v>
      </c>
      <c r="I179" s="43" t="s">
        <v>692</v>
      </c>
      <c r="J179" s="43" t="s">
        <v>701</v>
      </c>
    </row>
    <row r="180" spans="1:10" ht="42" customHeight="1" outlineLevel="2">
      <c r="A180" s="68" t="s">
        <v>582</v>
      </c>
      <c r="B180" s="68" t="s">
        <v>582</v>
      </c>
      <c r="C180" s="43" t="s">
        <v>686</v>
      </c>
      <c r="D180" s="43" t="s">
        <v>687</v>
      </c>
      <c r="E180" s="43" t="s">
        <v>745</v>
      </c>
      <c r="F180" s="43" t="s">
        <v>689</v>
      </c>
      <c r="G180" s="43" t="s">
        <v>797</v>
      </c>
      <c r="H180" s="43" t="s">
        <v>691</v>
      </c>
      <c r="I180" s="43" t="s">
        <v>692</v>
      </c>
      <c r="J180" s="43" t="s">
        <v>745</v>
      </c>
    </row>
    <row r="181" spans="1:10" ht="42" customHeight="1" outlineLevel="2">
      <c r="A181" s="68" t="s">
        <v>582</v>
      </c>
      <c r="B181" s="68" t="s">
        <v>582</v>
      </c>
      <c r="C181" s="43" t="s">
        <v>693</v>
      </c>
      <c r="D181" s="43" t="s">
        <v>694</v>
      </c>
      <c r="E181" s="43" t="s">
        <v>725</v>
      </c>
      <c r="F181" s="43" t="s">
        <v>696</v>
      </c>
      <c r="G181" s="43" t="s">
        <v>697</v>
      </c>
      <c r="H181" s="43" t="s">
        <v>698</v>
      </c>
      <c r="I181" s="43" t="s">
        <v>710</v>
      </c>
      <c r="J181" s="43" t="s">
        <v>725</v>
      </c>
    </row>
    <row r="182" spans="1:10" ht="42" customHeight="1" outlineLevel="2">
      <c r="A182" s="68" t="s">
        <v>582</v>
      </c>
      <c r="B182" s="68" t="s">
        <v>582</v>
      </c>
      <c r="C182" s="43" t="s">
        <v>699</v>
      </c>
      <c r="D182" s="43" t="s">
        <v>700</v>
      </c>
      <c r="E182" s="43" t="s">
        <v>701</v>
      </c>
      <c r="F182" s="43" t="s">
        <v>696</v>
      </c>
      <c r="G182" s="43" t="s">
        <v>702</v>
      </c>
      <c r="H182" s="43" t="s">
        <v>703</v>
      </c>
      <c r="I182" s="43" t="s">
        <v>692</v>
      </c>
      <c r="J182" s="43" t="s">
        <v>701</v>
      </c>
    </row>
    <row r="183" spans="1:10" ht="42" customHeight="1" outlineLevel="2">
      <c r="A183" s="68" t="s">
        <v>620</v>
      </c>
      <c r="B183" s="68" t="s">
        <v>620</v>
      </c>
      <c r="C183" s="43" t="s">
        <v>686</v>
      </c>
      <c r="D183" s="43" t="s">
        <v>687</v>
      </c>
      <c r="E183" s="43" t="s">
        <v>688</v>
      </c>
      <c r="F183" s="43" t="s">
        <v>727</v>
      </c>
      <c r="G183" s="43" t="s">
        <v>702</v>
      </c>
      <c r="H183" s="43" t="s">
        <v>703</v>
      </c>
      <c r="I183" s="43" t="s">
        <v>692</v>
      </c>
      <c r="J183" s="43" t="s">
        <v>688</v>
      </c>
    </row>
    <row r="184" spans="1:10" ht="42" customHeight="1" outlineLevel="2">
      <c r="A184" s="68" t="s">
        <v>620</v>
      </c>
      <c r="B184" s="68" t="s">
        <v>620</v>
      </c>
      <c r="C184" s="43" t="s">
        <v>693</v>
      </c>
      <c r="D184" s="43" t="s">
        <v>694</v>
      </c>
      <c r="E184" s="43" t="s">
        <v>725</v>
      </c>
      <c r="F184" s="43" t="s">
        <v>727</v>
      </c>
      <c r="G184" s="43" t="s">
        <v>697</v>
      </c>
      <c r="H184" s="43" t="s">
        <v>698</v>
      </c>
      <c r="I184" s="43" t="s">
        <v>692</v>
      </c>
      <c r="J184" s="43" t="s">
        <v>725</v>
      </c>
    </row>
    <row r="185" spans="1:10" ht="42" customHeight="1" outlineLevel="2">
      <c r="A185" s="68" t="s">
        <v>620</v>
      </c>
      <c r="B185" s="68" t="s">
        <v>620</v>
      </c>
      <c r="C185" s="43" t="s">
        <v>699</v>
      </c>
      <c r="D185" s="43" t="s">
        <v>700</v>
      </c>
      <c r="E185" s="43" t="s">
        <v>701</v>
      </c>
      <c r="F185" s="43" t="s">
        <v>696</v>
      </c>
      <c r="G185" s="43" t="s">
        <v>728</v>
      </c>
      <c r="H185" s="43" t="s">
        <v>703</v>
      </c>
      <c r="I185" s="43" t="s">
        <v>692</v>
      </c>
      <c r="J185" s="43" t="s">
        <v>701</v>
      </c>
    </row>
    <row r="186" spans="1:10" ht="42" customHeight="1" outlineLevel="2">
      <c r="A186" s="68" t="s">
        <v>550</v>
      </c>
      <c r="B186" s="68" t="s">
        <v>550</v>
      </c>
      <c r="C186" s="43" t="s">
        <v>686</v>
      </c>
      <c r="D186" s="43" t="s">
        <v>687</v>
      </c>
      <c r="E186" s="43" t="s">
        <v>733</v>
      </c>
      <c r="F186" s="43" t="s">
        <v>689</v>
      </c>
      <c r="G186" s="43" t="s">
        <v>798</v>
      </c>
      <c r="H186" s="43" t="s">
        <v>691</v>
      </c>
      <c r="I186" s="43" t="s">
        <v>692</v>
      </c>
      <c r="J186" s="43" t="s">
        <v>733</v>
      </c>
    </row>
    <row r="187" spans="1:10" ht="42" customHeight="1" outlineLevel="2">
      <c r="A187" s="68" t="s">
        <v>550</v>
      </c>
      <c r="B187" s="68" t="s">
        <v>550</v>
      </c>
      <c r="C187" s="43" t="s">
        <v>693</v>
      </c>
      <c r="D187" s="43" t="s">
        <v>694</v>
      </c>
      <c r="E187" s="43" t="s">
        <v>725</v>
      </c>
      <c r="F187" s="43" t="s">
        <v>696</v>
      </c>
      <c r="G187" s="43" t="s">
        <v>726</v>
      </c>
      <c r="H187" s="43" t="s">
        <v>698</v>
      </c>
      <c r="I187" s="43" t="s">
        <v>710</v>
      </c>
      <c r="J187" s="43" t="s">
        <v>725</v>
      </c>
    </row>
    <row r="188" spans="1:10" ht="42" customHeight="1" outlineLevel="2">
      <c r="A188" s="68" t="s">
        <v>550</v>
      </c>
      <c r="B188" s="68" t="s">
        <v>550</v>
      </c>
      <c r="C188" s="43" t="s">
        <v>699</v>
      </c>
      <c r="D188" s="43" t="s">
        <v>700</v>
      </c>
      <c r="E188" s="43" t="s">
        <v>701</v>
      </c>
      <c r="F188" s="43" t="s">
        <v>696</v>
      </c>
      <c r="G188" s="43" t="s">
        <v>728</v>
      </c>
      <c r="H188" s="43" t="s">
        <v>703</v>
      </c>
      <c r="I188" s="43" t="s">
        <v>692</v>
      </c>
      <c r="J188" s="43" t="s">
        <v>701</v>
      </c>
    </row>
    <row r="189" spans="1:10" ht="42" customHeight="1" outlineLevel="2">
      <c r="A189" s="68" t="s">
        <v>675</v>
      </c>
      <c r="B189" s="68" t="s">
        <v>675</v>
      </c>
      <c r="C189" s="43" t="s">
        <v>686</v>
      </c>
      <c r="D189" s="43" t="s">
        <v>687</v>
      </c>
      <c r="E189" s="43" t="s">
        <v>799</v>
      </c>
      <c r="F189" s="43" t="s">
        <v>689</v>
      </c>
      <c r="G189" s="43" t="s">
        <v>760</v>
      </c>
      <c r="H189" s="43" t="s">
        <v>691</v>
      </c>
      <c r="I189" s="43" t="s">
        <v>692</v>
      </c>
      <c r="J189" s="43" t="s">
        <v>799</v>
      </c>
    </row>
    <row r="190" spans="1:10" ht="42" customHeight="1" outlineLevel="2">
      <c r="A190" s="68" t="s">
        <v>675</v>
      </c>
      <c r="B190" s="68" t="s">
        <v>675</v>
      </c>
      <c r="C190" s="43" t="s">
        <v>686</v>
      </c>
      <c r="D190" s="43" t="s">
        <v>738</v>
      </c>
      <c r="E190" s="43" t="s">
        <v>739</v>
      </c>
      <c r="F190" s="43" t="s">
        <v>689</v>
      </c>
      <c r="G190" s="43" t="s">
        <v>760</v>
      </c>
      <c r="H190" s="43" t="s">
        <v>691</v>
      </c>
      <c r="I190" s="43" t="s">
        <v>692</v>
      </c>
      <c r="J190" s="43" t="s">
        <v>675</v>
      </c>
    </row>
    <row r="191" spans="1:10" ht="42" customHeight="1" outlineLevel="2">
      <c r="A191" s="68" t="s">
        <v>675</v>
      </c>
      <c r="B191" s="68" t="s">
        <v>675</v>
      </c>
      <c r="C191" s="43" t="s">
        <v>693</v>
      </c>
      <c r="D191" s="43" t="s">
        <v>732</v>
      </c>
      <c r="E191" s="43" t="s">
        <v>675</v>
      </c>
      <c r="F191" s="43" t="s">
        <v>689</v>
      </c>
      <c r="G191" s="43" t="s">
        <v>760</v>
      </c>
      <c r="H191" s="43" t="s">
        <v>691</v>
      </c>
      <c r="I191" s="43" t="s">
        <v>692</v>
      </c>
      <c r="J191" s="43" t="s">
        <v>675</v>
      </c>
    </row>
    <row r="192" spans="1:10" ht="42" customHeight="1" outlineLevel="2">
      <c r="A192" s="68" t="s">
        <v>675</v>
      </c>
      <c r="B192" s="68" t="s">
        <v>675</v>
      </c>
      <c r="C192" s="43" t="s">
        <v>699</v>
      </c>
      <c r="D192" s="43" t="s">
        <v>700</v>
      </c>
      <c r="E192" s="43" t="s">
        <v>675</v>
      </c>
      <c r="F192" s="43" t="s">
        <v>696</v>
      </c>
      <c r="G192" s="43" t="s">
        <v>728</v>
      </c>
      <c r="H192" s="43" t="s">
        <v>703</v>
      </c>
      <c r="I192" s="43" t="s">
        <v>710</v>
      </c>
      <c r="J192" s="43" t="s">
        <v>675</v>
      </c>
    </row>
    <row r="193" spans="1:10" ht="42" customHeight="1" outlineLevel="2">
      <c r="A193" s="68" t="s">
        <v>647</v>
      </c>
      <c r="B193" s="68" t="s">
        <v>647</v>
      </c>
      <c r="C193" s="43" t="s">
        <v>686</v>
      </c>
      <c r="D193" s="43" t="s">
        <v>687</v>
      </c>
      <c r="E193" s="43" t="s">
        <v>745</v>
      </c>
      <c r="F193" s="43" t="s">
        <v>689</v>
      </c>
      <c r="G193" s="43" t="s">
        <v>800</v>
      </c>
      <c r="H193" s="43" t="s">
        <v>691</v>
      </c>
      <c r="I193" s="43" t="s">
        <v>692</v>
      </c>
      <c r="J193" s="43" t="s">
        <v>745</v>
      </c>
    </row>
    <row r="194" spans="1:10" ht="42" customHeight="1" outlineLevel="2">
      <c r="A194" s="68" t="s">
        <v>647</v>
      </c>
      <c r="B194" s="68" t="s">
        <v>647</v>
      </c>
      <c r="C194" s="43" t="s">
        <v>693</v>
      </c>
      <c r="D194" s="43" t="s">
        <v>694</v>
      </c>
      <c r="E194" s="43" t="s">
        <v>758</v>
      </c>
      <c r="F194" s="43" t="s">
        <v>696</v>
      </c>
      <c r="G194" s="43" t="s">
        <v>697</v>
      </c>
      <c r="H194" s="43" t="s">
        <v>698</v>
      </c>
      <c r="I194" s="43" t="s">
        <v>692</v>
      </c>
      <c r="J194" s="43" t="s">
        <v>758</v>
      </c>
    </row>
    <row r="195" spans="1:10" ht="42" customHeight="1" outlineLevel="2">
      <c r="A195" s="68" t="s">
        <v>647</v>
      </c>
      <c r="B195" s="68" t="s">
        <v>647</v>
      </c>
      <c r="C195" s="43" t="s">
        <v>699</v>
      </c>
      <c r="D195" s="43" t="s">
        <v>700</v>
      </c>
      <c r="E195" s="43" t="s">
        <v>701</v>
      </c>
      <c r="F195" s="43" t="s">
        <v>696</v>
      </c>
      <c r="G195" s="43" t="s">
        <v>697</v>
      </c>
      <c r="H195" s="43" t="s">
        <v>698</v>
      </c>
      <c r="I195" s="43" t="s">
        <v>692</v>
      </c>
      <c r="J195" s="43" t="s">
        <v>701</v>
      </c>
    </row>
    <row r="196" spans="1:10" ht="42" customHeight="1" outlineLevel="2">
      <c r="A196" s="68" t="s">
        <v>614</v>
      </c>
      <c r="B196" s="68" t="s">
        <v>614</v>
      </c>
      <c r="C196" s="43" t="s">
        <v>686</v>
      </c>
      <c r="D196" s="43" t="s">
        <v>687</v>
      </c>
      <c r="E196" s="43" t="s">
        <v>688</v>
      </c>
      <c r="F196" s="43" t="s">
        <v>727</v>
      </c>
      <c r="G196" s="43" t="s">
        <v>702</v>
      </c>
      <c r="H196" s="43" t="s">
        <v>703</v>
      </c>
      <c r="I196" s="43" t="s">
        <v>692</v>
      </c>
      <c r="J196" s="43" t="s">
        <v>688</v>
      </c>
    </row>
    <row r="197" spans="1:10" ht="42" customHeight="1" outlineLevel="2">
      <c r="A197" s="68" t="s">
        <v>614</v>
      </c>
      <c r="B197" s="68" t="s">
        <v>614</v>
      </c>
      <c r="C197" s="43" t="s">
        <v>693</v>
      </c>
      <c r="D197" s="43" t="s">
        <v>694</v>
      </c>
      <c r="E197" s="43" t="s">
        <v>725</v>
      </c>
      <c r="F197" s="43" t="s">
        <v>727</v>
      </c>
      <c r="G197" s="43" t="s">
        <v>697</v>
      </c>
      <c r="H197" s="43" t="s">
        <v>698</v>
      </c>
      <c r="I197" s="43" t="s">
        <v>692</v>
      </c>
      <c r="J197" s="43" t="s">
        <v>725</v>
      </c>
    </row>
    <row r="198" spans="1:10" ht="42" customHeight="1" outlineLevel="2">
      <c r="A198" s="68" t="s">
        <v>614</v>
      </c>
      <c r="B198" s="68" t="s">
        <v>614</v>
      </c>
      <c r="C198" s="43" t="s">
        <v>699</v>
      </c>
      <c r="D198" s="43" t="s">
        <v>700</v>
      </c>
      <c r="E198" s="43" t="s">
        <v>701</v>
      </c>
      <c r="F198" s="43" t="s">
        <v>696</v>
      </c>
      <c r="G198" s="43" t="s">
        <v>728</v>
      </c>
      <c r="H198" s="43" t="s">
        <v>703</v>
      </c>
      <c r="I198" s="43" t="s">
        <v>692</v>
      </c>
      <c r="J198" s="43" t="s">
        <v>701</v>
      </c>
    </row>
    <row r="199" spans="1:10" ht="42" customHeight="1" outlineLevel="2">
      <c r="A199" s="68" t="s">
        <v>556</v>
      </c>
      <c r="B199" s="68" t="s">
        <v>556</v>
      </c>
      <c r="C199" s="43" t="s">
        <v>686</v>
      </c>
      <c r="D199" s="43" t="s">
        <v>687</v>
      </c>
      <c r="E199" s="43" t="s">
        <v>801</v>
      </c>
      <c r="F199" s="43" t="s">
        <v>689</v>
      </c>
      <c r="G199" s="43" t="s">
        <v>802</v>
      </c>
      <c r="H199" s="43" t="s">
        <v>691</v>
      </c>
      <c r="I199" s="43" t="s">
        <v>692</v>
      </c>
      <c r="J199" s="43" t="s">
        <v>801</v>
      </c>
    </row>
    <row r="200" spans="1:10" ht="42" customHeight="1" outlineLevel="2">
      <c r="A200" s="68" t="s">
        <v>556</v>
      </c>
      <c r="B200" s="68" t="s">
        <v>556</v>
      </c>
      <c r="C200" s="43" t="s">
        <v>693</v>
      </c>
      <c r="D200" s="43" t="s">
        <v>694</v>
      </c>
      <c r="E200" s="43" t="s">
        <v>725</v>
      </c>
      <c r="F200" s="43" t="s">
        <v>696</v>
      </c>
      <c r="G200" s="43" t="s">
        <v>697</v>
      </c>
      <c r="H200" s="43" t="s">
        <v>698</v>
      </c>
      <c r="I200" s="43" t="s">
        <v>710</v>
      </c>
      <c r="J200" s="43" t="s">
        <v>725</v>
      </c>
    </row>
    <row r="201" spans="1:10" ht="42" customHeight="1" outlineLevel="2">
      <c r="A201" s="68" t="s">
        <v>556</v>
      </c>
      <c r="B201" s="68" t="s">
        <v>556</v>
      </c>
      <c r="C201" s="43" t="s">
        <v>699</v>
      </c>
      <c r="D201" s="43" t="s">
        <v>700</v>
      </c>
      <c r="E201" s="43" t="s">
        <v>701</v>
      </c>
      <c r="F201" s="43" t="s">
        <v>727</v>
      </c>
      <c r="G201" s="43" t="s">
        <v>702</v>
      </c>
      <c r="H201" s="43" t="s">
        <v>703</v>
      </c>
      <c r="I201" s="43" t="s">
        <v>692</v>
      </c>
      <c r="J201" s="43" t="s">
        <v>701</v>
      </c>
    </row>
    <row r="202" spans="1:10" ht="42" customHeight="1" outlineLevel="2">
      <c r="A202" s="68" t="s">
        <v>544</v>
      </c>
      <c r="B202" s="68" t="s">
        <v>544</v>
      </c>
      <c r="C202" s="43" t="s">
        <v>686</v>
      </c>
      <c r="D202" s="43" t="s">
        <v>687</v>
      </c>
      <c r="E202" s="43" t="s">
        <v>733</v>
      </c>
      <c r="F202" s="43" t="s">
        <v>689</v>
      </c>
      <c r="G202" s="43" t="s">
        <v>803</v>
      </c>
      <c r="H202" s="43" t="s">
        <v>691</v>
      </c>
      <c r="I202" s="43" t="s">
        <v>692</v>
      </c>
      <c r="J202" s="43" t="s">
        <v>804</v>
      </c>
    </row>
    <row r="203" spans="1:10" ht="42" customHeight="1" outlineLevel="2">
      <c r="A203" s="68" t="s">
        <v>544</v>
      </c>
      <c r="B203" s="68" t="s">
        <v>544</v>
      </c>
      <c r="C203" s="43" t="s">
        <v>693</v>
      </c>
      <c r="D203" s="43" t="s">
        <v>694</v>
      </c>
      <c r="E203" s="43" t="s">
        <v>805</v>
      </c>
      <c r="F203" s="43" t="s">
        <v>696</v>
      </c>
      <c r="G203" s="43" t="s">
        <v>726</v>
      </c>
      <c r="H203" s="43" t="s">
        <v>698</v>
      </c>
      <c r="I203" s="43" t="s">
        <v>710</v>
      </c>
      <c r="J203" s="43" t="s">
        <v>805</v>
      </c>
    </row>
    <row r="204" spans="1:10" ht="42" customHeight="1" outlineLevel="2">
      <c r="A204" s="68" t="s">
        <v>544</v>
      </c>
      <c r="B204" s="68" t="s">
        <v>544</v>
      </c>
      <c r="C204" s="43" t="s">
        <v>699</v>
      </c>
      <c r="D204" s="43" t="s">
        <v>700</v>
      </c>
      <c r="E204" s="43" t="s">
        <v>701</v>
      </c>
      <c r="F204" s="43" t="s">
        <v>696</v>
      </c>
      <c r="G204" s="43" t="s">
        <v>702</v>
      </c>
      <c r="H204" s="43" t="s">
        <v>703</v>
      </c>
      <c r="I204" s="43" t="s">
        <v>692</v>
      </c>
      <c r="J204" s="43" t="s">
        <v>701</v>
      </c>
    </row>
    <row r="205" spans="1:10" ht="42" customHeight="1" outlineLevel="2">
      <c r="A205" s="68" t="s">
        <v>622</v>
      </c>
      <c r="B205" s="68" t="s">
        <v>622</v>
      </c>
      <c r="C205" s="43" t="s">
        <v>686</v>
      </c>
      <c r="D205" s="43" t="s">
        <v>687</v>
      </c>
      <c r="E205" s="43" t="s">
        <v>688</v>
      </c>
      <c r="F205" s="43" t="s">
        <v>727</v>
      </c>
      <c r="G205" s="43" t="s">
        <v>702</v>
      </c>
      <c r="H205" s="43" t="s">
        <v>703</v>
      </c>
      <c r="I205" s="43" t="s">
        <v>692</v>
      </c>
      <c r="J205" s="43" t="s">
        <v>688</v>
      </c>
    </row>
    <row r="206" spans="1:10" ht="42" customHeight="1" outlineLevel="2">
      <c r="A206" s="68" t="s">
        <v>622</v>
      </c>
      <c r="B206" s="68" t="s">
        <v>622</v>
      </c>
      <c r="C206" s="43" t="s">
        <v>693</v>
      </c>
      <c r="D206" s="43" t="s">
        <v>694</v>
      </c>
      <c r="E206" s="43" t="s">
        <v>725</v>
      </c>
      <c r="F206" s="43" t="s">
        <v>727</v>
      </c>
      <c r="G206" s="43" t="s">
        <v>697</v>
      </c>
      <c r="H206" s="43" t="s">
        <v>698</v>
      </c>
      <c r="I206" s="43" t="s">
        <v>692</v>
      </c>
      <c r="J206" s="43" t="s">
        <v>725</v>
      </c>
    </row>
    <row r="207" spans="1:10" ht="42" customHeight="1" outlineLevel="2">
      <c r="A207" s="68" t="s">
        <v>622</v>
      </c>
      <c r="B207" s="68" t="s">
        <v>622</v>
      </c>
      <c r="C207" s="43" t="s">
        <v>699</v>
      </c>
      <c r="D207" s="43" t="s">
        <v>700</v>
      </c>
      <c r="E207" s="43" t="s">
        <v>701</v>
      </c>
      <c r="F207" s="43" t="s">
        <v>696</v>
      </c>
      <c r="G207" s="43" t="s">
        <v>728</v>
      </c>
      <c r="H207" s="43" t="s">
        <v>703</v>
      </c>
      <c r="I207" s="43" t="s">
        <v>692</v>
      </c>
      <c r="J207" s="43" t="s">
        <v>701</v>
      </c>
    </row>
    <row r="208" spans="1:10" ht="42" customHeight="1" outlineLevel="2">
      <c r="A208" s="68" t="s">
        <v>542</v>
      </c>
      <c r="B208" s="68" t="s">
        <v>542</v>
      </c>
      <c r="C208" s="43" t="s">
        <v>686</v>
      </c>
      <c r="D208" s="43" t="s">
        <v>687</v>
      </c>
      <c r="E208" s="43" t="s">
        <v>745</v>
      </c>
      <c r="F208" s="43" t="s">
        <v>689</v>
      </c>
      <c r="G208" s="43" t="s">
        <v>690</v>
      </c>
      <c r="H208" s="43" t="s">
        <v>691</v>
      </c>
      <c r="I208" s="43" t="s">
        <v>692</v>
      </c>
      <c r="J208" s="43" t="s">
        <v>745</v>
      </c>
    </row>
    <row r="209" spans="1:10" ht="42" customHeight="1" outlineLevel="2">
      <c r="A209" s="68" t="s">
        <v>542</v>
      </c>
      <c r="B209" s="68" t="s">
        <v>542</v>
      </c>
      <c r="C209" s="43" t="s">
        <v>693</v>
      </c>
      <c r="D209" s="43" t="s">
        <v>694</v>
      </c>
      <c r="E209" s="43" t="s">
        <v>806</v>
      </c>
      <c r="F209" s="43" t="s">
        <v>696</v>
      </c>
      <c r="G209" s="43" t="s">
        <v>697</v>
      </c>
      <c r="H209" s="43" t="s">
        <v>698</v>
      </c>
      <c r="I209" s="43" t="s">
        <v>710</v>
      </c>
      <c r="J209" s="43" t="s">
        <v>806</v>
      </c>
    </row>
    <row r="210" spans="1:10" ht="42" customHeight="1" outlineLevel="2">
      <c r="A210" s="68" t="s">
        <v>542</v>
      </c>
      <c r="B210" s="68" t="s">
        <v>542</v>
      </c>
      <c r="C210" s="43" t="s">
        <v>699</v>
      </c>
      <c r="D210" s="43" t="s">
        <v>700</v>
      </c>
      <c r="E210" s="43" t="s">
        <v>701</v>
      </c>
      <c r="F210" s="43" t="s">
        <v>696</v>
      </c>
      <c r="G210" s="43" t="s">
        <v>702</v>
      </c>
      <c r="H210" s="43" t="s">
        <v>703</v>
      </c>
      <c r="I210" s="43" t="s">
        <v>692</v>
      </c>
      <c r="J210" s="43" t="s">
        <v>807</v>
      </c>
    </row>
    <row r="211" spans="1:10" ht="42" customHeight="1" outlineLevel="2">
      <c r="A211" s="68" t="s">
        <v>548</v>
      </c>
      <c r="B211" s="68" t="s">
        <v>548</v>
      </c>
      <c r="C211" s="43" t="s">
        <v>686</v>
      </c>
      <c r="D211" s="43" t="s">
        <v>687</v>
      </c>
      <c r="E211" s="43" t="s">
        <v>733</v>
      </c>
      <c r="F211" s="43" t="s">
        <v>689</v>
      </c>
      <c r="G211" s="43" t="s">
        <v>808</v>
      </c>
      <c r="H211" s="43" t="s">
        <v>691</v>
      </c>
      <c r="I211" s="43" t="s">
        <v>692</v>
      </c>
      <c r="J211" s="43" t="s">
        <v>733</v>
      </c>
    </row>
    <row r="212" spans="1:10" ht="42" customHeight="1" outlineLevel="2">
      <c r="A212" s="68" t="s">
        <v>548</v>
      </c>
      <c r="B212" s="68" t="s">
        <v>548</v>
      </c>
      <c r="C212" s="43" t="s">
        <v>693</v>
      </c>
      <c r="D212" s="43" t="s">
        <v>694</v>
      </c>
      <c r="E212" s="43" t="s">
        <v>725</v>
      </c>
      <c r="F212" s="43" t="s">
        <v>696</v>
      </c>
      <c r="G212" s="43" t="s">
        <v>726</v>
      </c>
      <c r="H212" s="43" t="s">
        <v>698</v>
      </c>
      <c r="I212" s="43" t="s">
        <v>710</v>
      </c>
      <c r="J212" s="43" t="s">
        <v>725</v>
      </c>
    </row>
    <row r="213" spans="1:10" ht="42" customHeight="1" outlineLevel="2">
      <c r="A213" s="68" t="s">
        <v>548</v>
      </c>
      <c r="B213" s="68" t="s">
        <v>548</v>
      </c>
      <c r="C213" s="43" t="s">
        <v>699</v>
      </c>
      <c r="D213" s="43" t="s">
        <v>700</v>
      </c>
      <c r="E213" s="43" t="s">
        <v>701</v>
      </c>
      <c r="F213" s="43" t="s">
        <v>696</v>
      </c>
      <c r="G213" s="43" t="s">
        <v>702</v>
      </c>
      <c r="H213" s="43" t="s">
        <v>703</v>
      </c>
      <c r="I213" s="43" t="s">
        <v>692</v>
      </c>
      <c r="J213" s="43" t="s">
        <v>701</v>
      </c>
    </row>
    <row r="214" spans="1:10" ht="42" customHeight="1" outlineLevel="2">
      <c r="A214" s="68" t="s">
        <v>651</v>
      </c>
      <c r="B214" s="68" t="s">
        <v>651</v>
      </c>
      <c r="C214" s="43" t="s">
        <v>686</v>
      </c>
      <c r="D214" s="43" t="s">
        <v>687</v>
      </c>
      <c r="E214" s="43" t="s">
        <v>688</v>
      </c>
      <c r="F214" s="43" t="s">
        <v>727</v>
      </c>
      <c r="G214" s="43" t="s">
        <v>702</v>
      </c>
      <c r="H214" s="43" t="s">
        <v>703</v>
      </c>
      <c r="I214" s="43" t="s">
        <v>692</v>
      </c>
      <c r="J214" s="43" t="s">
        <v>688</v>
      </c>
    </row>
    <row r="215" spans="1:10" ht="42" customHeight="1" outlineLevel="2">
      <c r="A215" s="68" t="s">
        <v>651</v>
      </c>
      <c r="B215" s="68" t="s">
        <v>651</v>
      </c>
      <c r="C215" s="43" t="s">
        <v>693</v>
      </c>
      <c r="D215" s="43" t="s">
        <v>694</v>
      </c>
      <c r="E215" s="43" t="s">
        <v>725</v>
      </c>
      <c r="F215" s="43" t="s">
        <v>727</v>
      </c>
      <c r="G215" s="43" t="s">
        <v>697</v>
      </c>
      <c r="H215" s="43" t="s">
        <v>698</v>
      </c>
      <c r="I215" s="43" t="s">
        <v>710</v>
      </c>
      <c r="J215" s="43" t="s">
        <v>725</v>
      </c>
    </row>
    <row r="216" spans="1:10" ht="42" customHeight="1" outlineLevel="2">
      <c r="A216" s="68" t="s">
        <v>651</v>
      </c>
      <c r="B216" s="68" t="s">
        <v>651</v>
      </c>
      <c r="C216" s="43" t="s">
        <v>699</v>
      </c>
      <c r="D216" s="43" t="s">
        <v>700</v>
      </c>
      <c r="E216" s="43" t="s">
        <v>701</v>
      </c>
      <c r="F216" s="43" t="s">
        <v>727</v>
      </c>
      <c r="G216" s="43" t="s">
        <v>728</v>
      </c>
      <c r="H216" s="43" t="s">
        <v>703</v>
      </c>
      <c r="I216" s="43" t="s">
        <v>692</v>
      </c>
      <c r="J216" s="43" t="s">
        <v>701</v>
      </c>
    </row>
  </sheetData>
  <mergeCells count="134">
    <mergeCell ref="A3:J3"/>
    <mergeCell ref="A4:H4"/>
    <mergeCell ref="A9:A11"/>
    <mergeCell ref="A12:A16"/>
    <mergeCell ref="A17:A19"/>
    <mergeCell ref="A20:A22"/>
    <mergeCell ref="A23:A25"/>
    <mergeCell ref="A26:A28"/>
    <mergeCell ref="A29:A31"/>
    <mergeCell ref="A32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7"/>
    <mergeCell ref="A88:A90"/>
    <mergeCell ref="A91:A93"/>
    <mergeCell ref="A94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6"/>
    <mergeCell ref="A147:A149"/>
    <mergeCell ref="A150:A152"/>
    <mergeCell ref="A153:A155"/>
    <mergeCell ref="A156:A159"/>
    <mergeCell ref="A160:A162"/>
    <mergeCell ref="A163:A167"/>
    <mergeCell ref="A168:A170"/>
    <mergeCell ref="A171:A173"/>
    <mergeCell ref="A174:A176"/>
    <mergeCell ref="A177:A179"/>
    <mergeCell ref="A180:A182"/>
    <mergeCell ref="A183:A185"/>
    <mergeCell ref="A186:A188"/>
    <mergeCell ref="A189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B9:B11"/>
    <mergeCell ref="B12:B16"/>
    <mergeCell ref="B17:B19"/>
    <mergeCell ref="B20:B22"/>
    <mergeCell ref="B23:B25"/>
    <mergeCell ref="B26:B28"/>
    <mergeCell ref="B29:B31"/>
    <mergeCell ref="B32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7"/>
    <mergeCell ref="B88:B90"/>
    <mergeCell ref="B91:B93"/>
    <mergeCell ref="B94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6"/>
    <mergeCell ref="B147:B149"/>
    <mergeCell ref="B150:B152"/>
    <mergeCell ref="B153:B155"/>
    <mergeCell ref="B156:B159"/>
    <mergeCell ref="B160:B162"/>
    <mergeCell ref="B163:B167"/>
    <mergeCell ref="B168:B170"/>
    <mergeCell ref="B171:B173"/>
    <mergeCell ref="B174:B176"/>
    <mergeCell ref="B177:B179"/>
    <mergeCell ref="B180:B182"/>
    <mergeCell ref="B211:B213"/>
    <mergeCell ref="B214:B216"/>
    <mergeCell ref="B183:B185"/>
    <mergeCell ref="B186:B188"/>
    <mergeCell ref="B189:B192"/>
    <mergeCell ref="B193:B195"/>
    <mergeCell ref="B196:B198"/>
    <mergeCell ref="B199:B201"/>
    <mergeCell ref="B202:B204"/>
    <mergeCell ref="B205:B207"/>
    <mergeCell ref="B208:B210"/>
  </mergeCells>
  <phoneticPr fontId="22" type="noConversion"/>
  <printOptions horizontalCentered="1"/>
  <pageMargins left="0.67" right="0.67" top="0.5" bottom="0.5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7"/>
  <sheetViews>
    <sheetView showZeros="0" workbookViewId="0">
      <pane ySplit="1" topLeftCell="A2" activePane="bottomLeft" state="frozen"/>
      <selection pane="bottomLeft" activeCell="B15" sqref="B15"/>
    </sheetView>
  </sheetViews>
  <sheetFormatPr defaultColWidth="10.75" defaultRowHeight="12" customHeight="1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2" t="s">
        <v>676</v>
      </c>
    </row>
    <row r="3" spans="1:10" ht="39.75" customHeight="1">
      <c r="A3" s="60" t="str">
        <f>"2025"&amp;"年项目支出绩效目标表（另文下达）"</f>
        <v>2025年项目支出绩效目标表（另文下达）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7.25" customHeight="1">
      <c r="A4" s="61" t="str">
        <f>"单位名称："&amp;"富民县东村镇人民政府"</f>
        <v>单位名称：富民县东村镇人民政府</v>
      </c>
      <c r="B4" s="61"/>
      <c r="C4" s="61"/>
      <c r="D4" s="61"/>
      <c r="E4" s="61"/>
      <c r="F4" s="61"/>
      <c r="G4" s="61"/>
      <c r="H4" s="61"/>
    </row>
    <row r="5" spans="1:10" ht="44.25" customHeight="1">
      <c r="A5" s="34" t="s">
        <v>349</v>
      </c>
      <c r="B5" s="34" t="s">
        <v>677</v>
      </c>
      <c r="C5" s="42" t="s">
        <v>678</v>
      </c>
      <c r="D5" s="34" t="s">
        <v>679</v>
      </c>
      <c r="E5" s="34" t="s">
        <v>680</v>
      </c>
      <c r="F5" s="34" t="s">
        <v>681</v>
      </c>
      <c r="G5" s="34" t="s">
        <v>682</v>
      </c>
      <c r="H5" s="34" t="s">
        <v>683</v>
      </c>
      <c r="I5" s="34" t="s">
        <v>684</v>
      </c>
      <c r="J5" s="34" t="s">
        <v>685</v>
      </c>
    </row>
    <row r="6" spans="1:10" ht="18.7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spans="1:10" ht="12" customHeight="1">
      <c r="A7" s="59" t="s">
        <v>934</v>
      </c>
    </row>
  </sheetData>
  <mergeCells count="2">
    <mergeCell ref="A3:J3"/>
    <mergeCell ref="A4:H4"/>
  </mergeCells>
  <phoneticPr fontId="22" type="noConversion"/>
  <printOptions horizontalCentered="1"/>
  <pageMargins left="0.67" right="0.67" top="0.5" bottom="0.5" header="0" footer="0"/>
  <pageSetup paperSize="9" scale="6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3"/>
  <sheetViews>
    <sheetView showZeros="0" workbookViewId="0">
      <pane ySplit="1" topLeftCell="A2" activePane="bottomLeft" state="frozen"/>
      <selection pane="bottomLeft" activeCell="D10" sqref="D10:D12"/>
    </sheetView>
  </sheetViews>
  <sheetFormatPr defaultColWidth="10.75" defaultRowHeight="14.25" customHeight="1" outlineLevelRow="2"/>
  <cols>
    <col min="1" max="1" width="37.625" customWidth="1"/>
    <col min="2" max="2" width="24.125" customWidth="1"/>
    <col min="3" max="3" width="37.625" customWidth="1"/>
    <col min="4" max="4" width="32.25" customWidth="1"/>
    <col min="5" max="6" width="42.8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>
        <v>1</v>
      </c>
      <c r="B2">
        <v>0</v>
      </c>
      <c r="C2">
        <v>1</v>
      </c>
      <c r="F2" s="2" t="s">
        <v>809</v>
      </c>
    </row>
    <row r="3" spans="1:6" ht="42" customHeight="1">
      <c r="A3" s="60" t="str">
        <f>"2025"&amp;"年政府性基金预算支出预算表"</f>
        <v>2025年政府性基金预算支出预算表</v>
      </c>
      <c r="B3" s="60" t="s">
        <v>810</v>
      </c>
      <c r="C3" s="60"/>
      <c r="D3" s="60"/>
      <c r="E3" s="60"/>
      <c r="F3" s="60"/>
    </row>
    <row r="4" spans="1:6" ht="13.5" customHeight="1">
      <c r="A4" s="61" t="str">
        <f>"单位名称："&amp;"富民县东村镇人民政府"</f>
        <v>单位名称：富民县东村镇人民政府</v>
      </c>
      <c r="B4" s="61" t="s">
        <v>811</v>
      </c>
      <c r="C4" s="61"/>
      <c r="F4" s="2" t="s">
        <v>332</v>
      </c>
    </row>
    <row r="5" spans="1:6" ht="19.5" customHeight="1">
      <c r="A5" s="62" t="s">
        <v>347</v>
      </c>
      <c r="B5" s="62" t="s">
        <v>71</v>
      </c>
      <c r="C5" s="62" t="s">
        <v>72</v>
      </c>
      <c r="D5" s="62" t="s">
        <v>812</v>
      </c>
      <c r="E5" s="62"/>
      <c r="F5" s="62"/>
    </row>
    <row r="6" spans="1:6" ht="18.75" customHeight="1">
      <c r="A6" s="62"/>
      <c r="B6" s="62"/>
      <c r="C6" s="62"/>
      <c r="D6" s="34" t="s">
        <v>53</v>
      </c>
      <c r="E6" s="34" t="s">
        <v>73</v>
      </c>
      <c r="F6" s="34" t="s">
        <v>74</v>
      </c>
    </row>
    <row r="7" spans="1:6" ht="18.75" customHeight="1">
      <c r="A7" s="34">
        <v>1</v>
      </c>
      <c r="B7" s="34" t="s">
        <v>82</v>
      </c>
      <c r="C7" s="34">
        <v>3</v>
      </c>
      <c r="D7" s="34">
        <v>4</v>
      </c>
      <c r="E7" s="34">
        <v>5</v>
      </c>
      <c r="F7" s="34">
        <v>6</v>
      </c>
    </row>
    <row r="8" spans="1:6" ht="21" customHeight="1">
      <c r="A8" s="5" t="s">
        <v>813</v>
      </c>
      <c r="B8" s="5"/>
      <c r="C8" s="5"/>
      <c r="D8" s="39">
        <v>2725153</v>
      </c>
      <c r="E8" s="39"/>
      <c r="F8" s="39">
        <v>2725153</v>
      </c>
    </row>
    <row r="9" spans="1:6" ht="21" customHeight="1" outlineLevel="1">
      <c r="A9" s="7" t="s">
        <v>69</v>
      </c>
      <c r="B9" s="5"/>
      <c r="C9" s="5"/>
      <c r="D9" s="39">
        <v>2725153</v>
      </c>
      <c r="E9" s="39"/>
      <c r="F9" s="39">
        <v>2725153</v>
      </c>
    </row>
    <row r="10" spans="1:6" ht="21" customHeight="1" outlineLevel="2">
      <c r="A10" s="8"/>
      <c r="B10" s="5" t="s">
        <v>289</v>
      </c>
      <c r="C10" s="5" t="s">
        <v>290</v>
      </c>
      <c r="D10" s="39">
        <v>100000</v>
      </c>
      <c r="E10" s="39"/>
      <c r="F10" s="39">
        <v>100000</v>
      </c>
    </row>
    <row r="11" spans="1:6" ht="21" customHeight="1" outlineLevel="2">
      <c r="A11" s="8"/>
      <c r="B11" s="5" t="s">
        <v>291</v>
      </c>
      <c r="C11" s="5" t="s">
        <v>292</v>
      </c>
      <c r="D11" s="39">
        <v>5153</v>
      </c>
      <c r="E11" s="39"/>
      <c r="F11" s="39">
        <v>5153</v>
      </c>
    </row>
    <row r="12" spans="1:6" ht="21" customHeight="1" outlineLevel="2">
      <c r="A12" s="8"/>
      <c r="B12" s="5" t="s">
        <v>293</v>
      </c>
      <c r="C12" s="5" t="s">
        <v>294</v>
      </c>
      <c r="D12" s="39">
        <v>2620000</v>
      </c>
      <c r="E12" s="39"/>
      <c r="F12" s="39">
        <v>2620000</v>
      </c>
    </row>
    <row r="13" spans="1:6" ht="18.75" customHeight="1">
      <c r="A13" s="62" t="s">
        <v>337</v>
      </c>
      <c r="B13" s="62" t="s">
        <v>337</v>
      </c>
      <c r="C13" s="62" t="s">
        <v>337</v>
      </c>
      <c r="D13" s="39">
        <v>2725153</v>
      </c>
      <c r="E13" s="39"/>
      <c r="F13" s="39">
        <v>2725153</v>
      </c>
    </row>
  </sheetData>
  <mergeCells count="7">
    <mergeCell ref="A3:F3"/>
    <mergeCell ref="A4:C4"/>
    <mergeCell ref="D5:F5"/>
    <mergeCell ref="A13:C13"/>
    <mergeCell ref="A5:A6"/>
    <mergeCell ref="B5:B6"/>
    <mergeCell ref="C5:C6"/>
  </mergeCells>
  <phoneticPr fontId="22" type="noConversion"/>
  <printOptions horizontalCentered="1"/>
  <pageMargins left="0.26" right="0.26" top="0.39" bottom="0.39" header="0.33" footer="0.33"/>
  <pageSetup paperSize="9" scale="9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13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10.75" defaultRowHeight="14.25" customHeight="1"/>
  <cols>
    <col min="1" max="2" width="38" customWidth="1"/>
    <col min="3" max="3" width="48" customWidth="1"/>
    <col min="4" max="4" width="25.25" customWidth="1"/>
    <col min="5" max="5" width="41.125" customWidth="1"/>
    <col min="6" max="6" width="9" customWidth="1"/>
    <col min="7" max="7" width="13" customWidth="1"/>
    <col min="8" max="8" width="15.625" customWidth="1"/>
    <col min="9" max="18" width="23.25" customWidth="1"/>
    <col min="19" max="19" width="23.12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S2" s="2" t="s">
        <v>814</v>
      </c>
    </row>
    <row r="3" spans="1:19" ht="41.25" customHeight="1">
      <c r="A3" s="60" t="str">
        <f>"2025"&amp;"年部门政府采购预算表"</f>
        <v>2025年部门政府采购预算表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8.75" customHeight="1">
      <c r="A4" s="64" t="str">
        <f>"单位名称："&amp;"富民县东村镇人民政府"</f>
        <v>单位名称：富民县东村镇人民政府</v>
      </c>
      <c r="B4" s="64"/>
      <c r="C4" s="64"/>
      <c r="D4" s="64"/>
      <c r="E4" s="64"/>
      <c r="F4" s="64"/>
      <c r="G4" s="64"/>
      <c r="H4" s="64"/>
      <c r="S4" s="2" t="s">
        <v>1</v>
      </c>
    </row>
    <row r="5" spans="1:19" ht="15.75" customHeight="1">
      <c r="A5" s="62" t="s">
        <v>346</v>
      </c>
      <c r="B5" s="62" t="s">
        <v>347</v>
      </c>
      <c r="C5" s="62" t="s">
        <v>815</v>
      </c>
      <c r="D5" s="62" t="s">
        <v>816</v>
      </c>
      <c r="E5" s="62" t="s">
        <v>817</v>
      </c>
      <c r="F5" s="67" t="s">
        <v>818</v>
      </c>
      <c r="G5" s="62" t="s">
        <v>819</v>
      </c>
      <c r="H5" s="67" t="s">
        <v>820</v>
      </c>
      <c r="I5" s="62" t="s">
        <v>354</v>
      </c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7.25" customHeight="1">
      <c r="A6" s="62"/>
      <c r="B6" s="62"/>
      <c r="C6" s="62"/>
      <c r="D6" s="62"/>
      <c r="E6" s="62"/>
      <c r="F6" s="67"/>
      <c r="G6" s="62"/>
      <c r="H6" s="67"/>
      <c r="I6" s="62" t="s">
        <v>53</v>
      </c>
      <c r="J6" s="62" t="s">
        <v>56</v>
      </c>
      <c r="K6" s="62" t="s">
        <v>57</v>
      </c>
      <c r="L6" s="62" t="s">
        <v>58</v>
      </c>
      <c r="M6" s="62" t="s">
        <v>59</v>
      </c>
      <c r="N6" s="62" t="s">
        <v>821</v>
      </c>
      <c r="O6" s="62"/>
      <c r="P6" s="62"/>
      <c r="Q6" s="62"/>
      <c r="R6" s="62"/>
      <c r="S6" s="62"/>
    </row>
    <row r="7" spans="1:19" ht="54" customHeight="1">
      <c r="A7" s="62"/>
      <c r="B7" s="62"/>
      <c r="C7" s="62"/>
      <c r="D7" s="62"/>
      <c r="E7" s="62"/>
      <c r="F7" s="67"/>
      <c r="G7" s="62"/>
      <c r="H7" s="67"/>
      <c r="I7" s="62"/>
      <c r="J7" s="62" t="s">
        <v>55</v>
      </c>
      <c r="K7" s="62"/>
      <c r="L7" s="62"/>
      <c r="M7" s="62"/>
      <c r="N7" s="34" t="s">
        <v>55</v>
      </c>
      <c r="O7" s="34" t="s">
        <v>61</v>
      </c>
      <c r="P7" s="34" t="s">
        <v>63</v>
      </c>
      <c r="Q7" s="34" t="s">
        <v>62</v>
      </c>
      <c r="R7" s="34" t="s">
        <v>64</v>
      </c>
      <c r="S7" s="34" t="s">
        <v>65</v>
      </c>
    </row>
    <row r="8" spans="1:19" ht="18" customHeight="1">
      <c r="A8" s="34">
        <v>1</v>
      </c>
      <c r="B8" s="34" t="s">
        <v>82</v>
      </c>
      <c r="C8" s="34" t="s">
        <v>83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spans="1:19" ht="21" customHeight="1">
      <c r="A9" s="5" t="s">
        <v>67</v>
      </c>
      <c r="B9" s="5" t="s">
        <v>69</v>
      </c>
      <c r="C9" s="5" t="s">
        <v>448</v>
      </c>
      <c r="D9" s="5" t="s">
        <v>822</v>
      </c>
      <c r="E9" s="5" t="s">
        <v>823</v>
      </c>
      <c r="F9" s="5" t="s">
        <v>824</v>
      </c>
      <c r="G9" s="41">
        <v>30</v>
      </c>
      <c r="H9" s="35"/>
      <c r="I9" s="35">
        <v>5100</v>
      </c>
      <c r="J9" s="35">
        <v>5100</v>
      </c>
      <c r="K9" s="35"/>
      <c r="L9" s="35"/>
      <c r="M9" s="35"/>
      <c r="N9" s="35"/>
      <c r="O9" s="35"/>
      <c r="P9" s="35"/>
      <c r="Q9" s="35"/>
      <c r="R9" s="35"/>
      <c r="S9" s="35"/>
    </row>
    <row r="10" spans="1:19" ht="21" customHeight="1">
      <c r="A10" s="5" t="s">
        <v>67</v>
      </c>
      <c r="B10" s="5" t="s">
        <v>69</v>
      </c>
      <c r="C10" s="5" t="s">
        <v>476</v>
      </c>
      <c r="D10" s="5" t="s">
        <v>825</v>
      </c>
      <c r="E10" s="5" t="s">
        <v>826</v>
      </c>
      <c r="F10" s="5" t="s">
        <v>691</v>
      </c>
      <c r="G10" s="41">
        <v>30000</v>
      </c>
      <c r="H10" s="35"/>
      <c r="I10" s="35">
        <v>30000</v>
      </c>
      <c r="J10" s="35">
        <v>30000</v>
      </c>
      <c r="K10" s="35"/>
      <c r="L10" s="35"/>
      <c r="M10" s="35"/>
      <c r="N10" s="35"/>
      <c r="O10" s="35"/>
      <c r="P10" s="35"/>
      <c r="Q10" s="35"/>
      <c r="R10" s="35"/>
      <c r="S10" s="35"/>
    </row>
    <row r="11" spans="1:19" ht="21" customHeight="1">
      <c r="A11" s="5" t="s">
        <v>67</v>
      </c>
      <c r="B11" s="5" t="s">
        <v>69</v>
      </c>
      <c r="C11" s="5" t="s">
        <v>476</v>
      </c>
      <c r="D11" s="5" t="s">
        <v>827</v>
      </c>
      <c r="E11" s="5" t="s">
        <v>828</v>
      </c>
      <c r="F11" s="5" t="s">
        <v>691</v>
      </c>
      <c r="G11" s="41">
        <v>20000</v>
      </c>
      <c r="H11" s="35"/>
      <c r="I11" s="35">
        <v>20000</v>
      </c>
      <c r="J11" s="35">
        <v>20000</v>
      </c>
      <c r="K11" s="35"/>
      <c r="L11" s="35"/>
      <c r="M11" s="35"/>
      <c r="N11" s="35"/>
      <c r="O11" s="35"/>
      <c r="P11" s="35"/>
      <c r="Q11" s="35"/>
      <c r="R11" s="35"/>
      <c r="S11" s="35"/>
    </row>
    <row r="12" spans="1:19" ht="21" customHeight="1">
      <c r="A12" s="5" t="s">
        <v>67</v>
      </c>
      <c r="B12" s="5" t="s">
        <v>69</v>
      </c>
      <c r="C12" s="5" t="s">
        <v>476</v>
      </c>
      <c r="D12" s="5" t="s">
        <v>829</v>
      </c>
      <c r="E12" s="5" t="s">
        <v>830</v>
      </c>
      <c r="F12" s="5" t="s">
        <v>691</v>
      </c>
      <c r="G12" s="41">
        <v>20000</v>
      </c>
      <c r="H12" s="35"/>
      <c r="I12" s="35">
        <v>20000</v>
      </c>
      <c r="J12" s="35">
        <v>20000</v>
      </c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21" customHeight="1">
      <c r="A13" s="62" t="s">
        <v>337</v>
      </c>
      <c r="B13" s="62"/>
      <c r="C13" s="62"/>
      <c r="D13" s="62"/>
      <c r="E13" s="62"/>
      <c r="F13" s="62"/>
      <c r="G13" s="62"/>
      <c r="H13" s="35"/>
      <c r="I13" s="35">
        <v>75100</v>
      </c>
      <c r="J13" s="35">
        <v>75100</v>
      </c>
      <c r="K13" s="35"/>
      <c r="L13" s="35"/>
      <c r="M13" s="35"/>
      <c r="N13" s="35"/>
      <c r="O13" s="35"/>
      <c r="P13" s="35"/>
      <c r="Q13" s="35"/>
      <c r="R13" s="35"/>
      <c r="S13" s="35"/>
    </row>
  </sheetData>
  <mergeCells count="18">
    <mergeCell ref="A13:G13"/>
    <mergeCell ref="A5:A7"/>
    <mergeCell ref="B5:B7"/>
    <mergeCell ref="C5:C7"/>
    <mergeCell ref="D5:D7"/>
    <mergeCell ref="E5:E7"/>
    <mergeCell ref="F5:F7"/>
    <mergeCell ref="G5:G7"/>
    <mergeCell ref="L6:L7"/>
    <mergeCell ref="M6:M7"/>
    <mergeCell ref="A3:S3"/>
    <mergeCell ref="A4:H4"/>
    <mergeCell ref="I5:S5"/>
    <mergeCell ref="N6:S6"/>
    <mergeCell ref="H5:H7"/>
    <mergeCell ref="I6:I7"/>
    <mergeCell ref="J6:J7"/>
    <mergeCell ref="K6:K7"/>
  </mergeCells>
  <phoneticPr fontId="22" type="noConversion"/>
  <printOptions horizontalCentered="1"/>
  <pageMargins left="0.67" right="0.67" top="0.5" bottom="0.5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A14" sqref="A14"/>
    </sheetView>
  </sheetViews>
  <sheetFormatPr defaultColWidth="10.75" defaultRowHeight="14.25" customHeight="1"/>
  <cols>
    <col min="1" max="5" width="45.75" customWidth="1"/>
    <col min="6" max="6" width="32.125" customWidth="1"/>
    <col min="7" max="7" width="33.25" customWidth="1"/>
    <col min="8" max="8" width="32.875" customWidth="1"/>
    <col min="9" max="9" width="45.75" customWidth="1"/>
    <col min="10" max="18" width="23.875" customWidth="1"/>
    <col min="19" max="20" width="23.7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T2" s="2" t="s">
        <v>831</v>
      </c>
    </row>
    <row r="3" spans="1:20" ht="41.25" customHeight="1">
      <c r="A3" s="60" t="str">
        <f>"2025"&amp;"年政府购买服务预算表"</f>
        <v>2025年政府购买服务预算表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22.5" customHeight="1">
      <c r="A4" s="64" t="str">
        <f>"单位名称："&amp;"富民县东村镇人民政府"</f>
        <v>单位名称：富民县东村镇人民政府</v>
      </c>
      <c r="B4" s="64"/>
      <c r="C4" s="64"/>
      <c r="D4" s="64"/>
      <c r="E4" s="64"/>
      <c r="F4" s="64"/>
      <c r="G4" s="64"/>
      <c r="H4" s="64"/>
      <c r="I4" s="64"/>
      <c r="T4" s="2" t="s">
        <v>1</v>
      </c>
    </row>
    <row r="5" spans="1:20" ht="24" customHeight="1">
      <c r="A5" s="62" t="s">
        <v>346</v>
      </c>
      <c r="B5" s="62" t="s">
        <v>347</v>
      </c>
      <c r="C5" s="62" t="s">
        <v>349</v>
      </c>
      <c r="D5" s="62" t="s">
        <v>832</v>
      </c>
      <c r="E5" s="62" t="s">
        <v>833</v>
      </c>
      <c r="F5" s="62" t="s">
        <v>834</v>
      </c>
      <c r="G5" s="62" t="s">
        <v>835</v>
      </c>
      <c r="H5" s="62" t="s">
        <v>836</v>
      </c>
      <c r="I5" s="62" t="s">
        <v>837</v>
      </c>
      <c r="J5" s="62" t="s">
        <v>354</v>
      </c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24" customHeight="1">
      <c r="A6" s="62"/>
      <c r="B6" s="62"/>
      <c r="C6" s="62"/>
      <c r="D6" s="62"/>
      <c r="E6" s="62"/>
      <c r="F6" s="62"/>
      <c r="G6" s="62"/>
      <c r="H6" s="62"/>
      <c r="I6" s="62"/>
      <c r="J6" s="62" t="s">
        <v>53</v>
      </c>
      <c r="K6" s="62" t="s">
        <v>56</v>
      </c>
      <c r="L6" s="62" t="s">
        <v>838</v>
      </c>
      <c r="M6" s="62" t="s">
        <v>58</v>
      </c>
      <c r="N6" s="62" t="s">
        <v>839</v>
      </c>
      <c r="O6" s="62" t="s">
        <v>821</v>
      </c>
      <c r="P6" s="62"/>
      <c r="Q6" s="62"/>
      <c r="R6" s="62"/>
      <c r="S6" s="62"/>
      <c r="T6" s="62"/>
    </row>
    <row r="7" spans="1:20" ht="54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 t="s">
        <v>55</v>
      </c>
      <c r="L7" s="62"/>
      <c r="M7" s="62"/>
      <c r="N7" s="62"/>
      <c r="O7" s="34" t="s">
        <v>55</v>
      </c>
      <c r="P7" s="34" t="s">
        <v>61</v>
      </c>
      <c r="Q7" s="34" t="s">
        <v>63</v>
      </c>
      <c r="R7" s="34" t="s">
        <v>62</v>
      </c>
      <c r="S7" s="34" t="s">
        <v>64</v>
      </c>
      <c r="T7" s="34" t="s">
        <v>65</v>
      </c>
    </row>
    <row r="8" spans="1:20" ht="17.25" customHeigh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</row>
    <row r="9" spans="1:20" ht="21" customHeight="1">
      <c r="A9" s="36"/>
      <c r="B9" s="36"/>
      <c r="C9" s="36"/>
      <c r="D9" s="36"/>
      <c r="E9" s="36"/>
      <c r="F9" s="36"/>
      <c r="G9" s="36"/>
      <c r="H9" s="36"/>
      <c r="I9" s="36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21" customHeight="1">
      <c r="A10" s="62" t="s">
        <v>337</v>
      </c>
      <c r="B10" s="62"/>
      <c r="C10" s="62"/>
      <c r="D10" s="62"/>
      <c r="E10" s="62"/>
      <c r="F10" s="62"/>
      <c r="G10" s="62"/>
      <c r="H10" s="62"/>
      <c r="I10" s="62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4.25" customHeight="1">
      <c r="A11" s="59" t="s">
        <v>933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22" type="noConversion"/>
  <printOptions horizontalCentered="1"/>
  <pageMargins left="0.67" right="0.67" top="0.5" bottom="0.5" header="0" footer="0"/>
  <pageSetup paperSize="9" scale="6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A16" sqref="A16"/>
    </sheetView>
  </sheetViews>
  <sheetFormatPr defaultColWidth="10.75" defaultRowHeight="14.25" customHeight="1"/>
  <cols>
    <col min="1" max="1" width="44" customWidth="1"/>
    <col min="2" max="5" width="23.25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E2" s="2" t="s">
        <v>840</v>
      </c>
    </row>
    <row r="3" spans="1:5" ht="41.25" customHeight="1">
      <c r="A3" s="60" t="str">
        <f>"2025"&amp;"年对下转移支付预算表"</f>
        <v>2025年对下转移支付预算表</v>
      </c>
      <c r="B3" s="60"/>
      <c r="C3" s="60"/>
      <c r="D3" s="60"/>
      <c r="E3" s="60"/>
    </row>
    <row r="4" spans="1:5" ht="18" customHeight="1">
      <c r="A4" s="64" t="str">
        <f>"单位名称："&amp;"富民县东村镇人民政府"</f>
        <v>单位名称：富民县东村镇人民政府</v>
      </c>
      <c r="B4" s="64"/>
      <c r="C4" s="64"/>
      <c r="D4" s="64"/>
      <c r="E4" s="2" t="s">
        <v>1</v>
      </c>
    </row>
    <row r="5" spans="1:5" ht="19.5" customHeight="1">
      <c r="A5" s="62" t="s">
        <v>841</v>
      </c>
      <c r="B5" s="62" t="s">
        <v>354</v>
      </c>
      <c r="C5" s="62"/>
      <c r="D5" s="62"/>
      <c r="E5" s="62" t="s">
        <v>842</v>
      </c>
    </row>
    <row r="6" spans="1:5" ht="40.5" customHeight="1">
      <c r="A6" s="62"/>
      <c r="B6" s="34" t="s">
        <v>53</v>
      </c>
      <c r="C6" s="34" t="s">
        <v>56</v>
      </c>
      <c r="D6" s="34" t="s">
        <v>838</v>
      </c>
      <c r="E6" s="62" t="s">
        <v>843</v>
      </c>
    </row>
    <row r="7" spans="1:5" ht="19.5" customHeight="1">
      <c r="A7" s="34">
        <v>1</v>
      </c>
      <c r="B7" s="34">
        <v>2</v>
      </c>
      <c r="C7" s="34">
        <v>3</v>
      </c>
      <c r="D7" s="34">
        <v>4</v>
      </c>
      <c r="E7" s="34">
        <v>5</v>
      </c>
    </row>
    <row r="8" spans="1:5" ht="19.5" customHeight="1">
      <c r="A8" s="5"/>
      <c r="B8" s="39"/>
      <c r="C8" s="39"/>
      <c r="D8" s="39"/>
      <c r="E8" s="40"/>
    </row>
    <row r="9" spans="1:5" ht="19.5" customHeight="1">
      <c r="A9" s="5"/>
      <c r="B9" s="39"/>
      <c r="C9" s="39"/>
      <c r="D9" s="39"/>
      <c r="E9" s="40"/>
    </row>
    <row r="10" spans="1:5" ht="14.25" customHeight="1">
      <c r="A10" s="59" t="s">
        <v>932</v>
      </c>
    </row>
  </sheetData>
  <mergeCells count="5">
    <mergeCell ref="A3:E3"/>
    <mergeCell ref="A4:D4"/>
    <mergeCell ref="B5:D5"/>
    <mergeCell ref="A5:A6"/>
    <mergeCell ref="E5:E6"/>
  </mergeCells>
  <phoneticPr fontId="22" type="noConversion"/>
  <printOptions horizontalCentered="1"/>
  <pageMargins left="0.67" right="0.67" top="0.5" bottom="0.5" header="0" footer="0"/>
  <pageSetup paperSize="9" scale="58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10.75" defaultRowHeight="12" customHeight="1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A2" s="37"/>
      <c r="B2" s="37"/>
      <c r="C2" s="37"/>
      <c r="D2" s="37"/>
      <c r="E2" s="37"/>
      <c r="F2" s="37"/>
      <c r="G2" s="37"/>
      <c r="H2" s="37"/>
      <c r="I2" s="37"/>
      <c r="J2" s="2" t="s">
        <v>844</v>
      </c>
    </row>
    <row r="3" spans="1:10" ht="41.25" customHeight="1">
      <c r="A3" s="60" t="str">
        <f>"2025"&amp;"年对下转移支付绩效目标表"</f>
        <v>2025年对下转移支付绩效目标表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7.25" customHeight="1">
      <c r="A4" s="66" t="str">
        <f>"单位名称："&amp;"富民县东村镇人民政府"</f>
        <v>单位名称：富民县东村镇人民政府</v>
      </c>
      <c r="B4" s="66"/>
      <c r="C4" s="66"/>
      <c r="D4" s="66"/>
      <c r="E4" s="66"/>
      <c r="F4" s="66"/>
      <c r="G4" s="66"/>
      <c r="H4" s="66"/>
      <c r="I4" s="37"/>
      <c r="J4" s="37"/>
    </row>
    <row r="5" spans="1:10" ht="44.25" customHeight="1">
      <c r="A5" s="38" t="s">
        <v>841</v>
      </c>
      <c r="B5" s="38" t="s">
        <v>677</v>
      </c>
      <c r="C5" s="38" t="s">
        <v>678</v>
      </c>
      <c r="D5" s="38" t="s">
        <v>679</v>
      </c>
      <c r="E5" s="38" t="s">
        <v>680</v>
      </c>
      <c r="F5" s="38" t="s">
        <v>681</v>
      </c>
      <c r="G5" s="38" t="s">
        <v>682</v>
      </c>
      <c r="H5" s="38" t="s">
        <v>683</v>
      </c>
      <c r="I5" s="38" t="s">
        <v>684</v>
      </c>
      <c r="J5" s="38" t="s">
        <v>685</v>
      </c>
    </row>
    <row r="6" spans="1:10" ht="14.25" customHeight="1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</row>
    <row r="7" spans="1:10" ht="42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42.75" customHeight="1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12" customHeight="1">
      <c r="A9" s="59" t="s">
        <v>932</v>
      </c>
    </row>
  </sheetData>
  <mergeCells count="2">
    <mergeCell ref="A3:J3"/>
    <mergeCell ref="A4:H4"/>
  </mergeCells>
  <phoneticPr fontId="22" type="noConversion"/>
  <printOptions horizontalCentered="1"/>
  <pageMargins left="0.67" right="0.67" top="0.5" bottom="0.5" header="0" footer="0"/>
  <pageSetup paperSize="9" scale="6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"/>
  <sheetViews>
    <sheetView showZeros="0" workbookViewId="0">
      <pane ySplit="1" topLeftCell="A2" activePane="bottomLeft" state="frozen"/>
      <selection pane="bottomLeft" activeCell="A16" sqref="A16"/>
    </sheetView>
  </sheetViews>
  <sheetFormatPr defaultColWidth="12.125" defaultRowHeight="14.25" customHeight="1"/>
  <cols>
    <col min="1" max="3" width="39.25" customWidth="1"/>
    <col min="4" max="4" width="53.125" customWidth="1"/>
    <col min="5" max="5" width="32.125" customWidth="1"/>
    <col min="6" max="6" width="25.25" customWidth="1"/>
    <col min="7" max="9" width="30.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I2" s="2" t="s">
        <v>845</v>
      </c>
    </row>
    <row r="3" spans="1:9" ht="41.25" customHeight="1">
      <c r="A3" s="60" t="str">
        <f>"2025"&amp;"年新增资产配置表"</f>
        <v>2025年新增资产配置表</v>
      </c>
      <c r="B3" s="60"/>
      <c r="C3" s="60"/>
      <c r="D3" s="60"/>
      <c r="E3" s="60"/>
      <c r="F3" s="60"/>
      <c r="G3" s="60"/>
      <c r="H3" s="60"/>
      <c r="I3" s="60"/>
    </row>
    <row r="4" spans="1:9" ht="14.25" customHeight="1">
      <c r="A4" s="61" t="str">
        <f>"单位名称："&amp;"富民县东村镇人民政府"</f>
        <v>单位名称：富民县东村镇人民政府</v>
      </c>
      <c r="B4" s="61"/>
      <c r="C4" s="61"/>
      <c r="E4" s="63" t="s">
        <v>1</v>
      </c>
      <c r="F4" s="63"/>
      <c r="G4" s="63"/>
      <c r="H4" s="63"/>
      <c r="I4" s="63"/>
    </row>
    <row r="5" spans="1:9" ht="28.5" customHeight="1">
      <c r="A5" s="62" t="s">
        <v>346</v>
      </c>
      <c r="B5" s="62" t="s">
        <v>347</v>
      </c>
      <c r="C5" s="62" t="s">
        <v>846</v>
      </c>
      <c r="D5" s="62" t="s">
        <v>847</v>
      </c>
      <c r="E5" s="62" t="s">
        <v>848</v>
      </c>
      <c r="F5" s="62" t="s">
        <v>849</v>
      </c>
      <c r="G5" s="62" t="s">
        <v>850</v>
      </c>
      <c r="H5" s="62"/>
      <c r="I5" s="62"/>
    </row>
    <row r="6" spans="1:9" ht="21" customHeight="1">
      <c r="A6" s="62"/>
      <c r="B6" s="62"/>
      <c r="C6" s="62"/>
      <c r="D6" s="62"/>
      <c r="E6" s="62"/>
      <c r="F6" s="62"/>
      <c r="G6" s="34" t="s">
        <v>819</v>
      </c>
      <c r="H6" s="34" t="s">
        <v>851</v>
      </c>
      <c r="I6" s="34" t="s">
        <v>852</v>
      </c>
    </row>
    <row r="7" spans="1:9" ht="17.25" customHeight="1">
      <c r="A7" s="34" t="s">
        <v>81</v>
      </c>
      <c r="B7" s="34" t="s">
        <v>82</v>
      </c>
      <c r="C7" s="34" t="s">
        <v>83</v>
      </c>
      <c r="D7" s="34" t="s">
        <v>336</v>
      </c>
      <c r="E7" s="34" t="s">
        <v>84</v>
      </c>
      <c r="F7" s="34" t="s">
        <v>85</v>
      </c>
      <c r="G7" s="34" t="s">
        <v>86</v>
      </c>
      <c r="H7" s="34" t="s">
        <v>87</v>
      </c>
      <c r="I7" s="34">
        <v>9</v>
      </c>
    </row>
    <row r="8" spans="1:9" ht="19.5" customHeight="1">
      <c r="A8" s="36"/>
      <c r="B8" s="36"/>
      <c r="C8" s="36"/>
      <c r="D8" s="36"/>
      <c r="E8" s="36"/>
      <c r="F8" s="36"/>
      <c r="G8" s="35"/>
      <c r="H8" s="35"/>
      <c r="I8" s="35"/>
    </row>
    <row r="9" spans="1:9" ht="19.5" customHeight="1">
      <c r="A9" s="62" t="s">
        <v>53</v>
      </c>
      <c r="B9" s="62"/>
      <c r="C9" s="62"/>
      <c r="D9" s="62"/>
      <c r="E9" s="62"/>
      <c r="F9" s="62"/>
      <c r="G9" s="35"/>
      <c r="H9" s="35"/>
      <c r="I9" s="35"/>
    </row>
    <row r="10" spans="1:9" ht="14.25" customHeight="1">
      <c r="A10" s="59" t="s">
        <v>931</v>
      </c>
    </row>
  </sheetData>
  <mergeCells count="11">
    <mergeCell ref="A3:I3"/>
    <mergeCell ref="A4:C4"/>
    <mergeCell ref="E4:I4"/>
    <mergeCell ref="G5:I5"/>
    <mergeCell ref="A9:F9"/>
    <mergeCell ref="A5:A6"/>
    <mergeCell ref="B5:B6"/>
    <mergeCell ref="C5:C6"/>
    <mergeCell ref="D5:D6"/>
    <mergeCell ref="E5:E6"/>
    <mergeCell ref="F5:F6"/>
  </mergeCells>
  <phoneticPr fontId="22" type="noConversion"/>
  <pageMargins left="0.47" right="0.47" top="0.5" bottom="0.5" header="0.19" footer="0.1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C14" sqref="C14"/>
    </sheetView>
  </sheetViews>
  <sheetFormatPr defaultColWidth="10.75" defaultRowHeight="14.25" customHeight="1"/>
  <cols>
    <col min="1" max="1" width="12" customWidth="1"/>
    <col min="2" max="3" width="27.875" customWidth="1"/>
    <col min="4" max="4" width="13" customWidth="1"/>
    <col min="5" max="5" width="20.75" customWidth="1"/>
    <col min="6" max="6" width="11.625" customWidth="1"/>
    <col min="7" max="7" width="20.75" customWidth="1"/>
    <col min="8" max="11" width="27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K2" s="2" t="s">
        <v>853</v>
      </c>
    </row>
    <row r="3" spans="1:11" ht="41.25" customHeight="1">
      <c r="A3" s="60" t="str">
        <f>"2025"&amp;"年上级补助项目支出预算表"</f>
        <v>2025年上级补助项目支出预算表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3.5" customHeight="1">
      <c r="A4" s="61" t="str">
        <f>"单位名称："&amp;"富民县东村镇人民政府"</f>
        <v>单位名称：富民县东村镇人民政府</v>
      </c>
      <c r="B4" s="61"/>
      <c r="C4" s="61"/>
      <c r="D4" s="61"/>
      <c r="E4" s="61"/>
      <c r="F4" s="61"/>
      <c r="G4" s="61"/>
      <c r="K4" s="2" t="s">
        <v>1</v>
      </c>
    </row>
    <row r="5" spans="1:11" ht="21.75" customHeight="1">
      <c r="A5" s="62" t="s">
        <v>482</v>
      </c>
      <c r="B5" s="62" t="s">
        <v>349</v>
      </c>
      <c r="C5" s="62" t="s">
        <v>483</v>
      </c>
      <c r="D5" s="67" t="s">
        <v>350</v>
      </c>
      <c r="E5" s="62" t="s">
        <v>351</v>
      </c>
      <c r="F5" s="67" t="s">
        <v>484</v>
      </c>
      <c r="G5" s="62" t="s">
        <v>485</v>
      </c>
      <c r="H5" s="62" t="s">
        <v>53</v>
      </c>
      <c r="I5" s="62" t="s">
        <v>854</v>
      </c>
      <c r="J5" s="62"/>
      <c r="K5" s="62"/>
    </row>
    <row r="6" spans="1:11" ht="21.75" customHeight="1">
      <c r="A6" s="62"/>
      <c r="B6" s="62"/>
      <c r="C6" s="62"/>
      <c r="D6" s="67"/>
      <c r="E6" s="62"/>
      <c r="F6" s="67"/>
      <c r="G6" s="62"/>
      <c r="H6" s="62"/>
      <c r="I6" s="62" t="s">
        <v>56</v>
      </c>
      <c r="J6" s="62" t="s">
        <v>57</v>
      </c>
      <c r="K6" s="62" t="s">
        <v>58</v>
      </c>
    </row>
    <row r="7" spans="1:11" ht="40.5" customHeight="1">
      <c r="A7" s="62"/>
      <c r="B7" s="62"/>
      <c r="C7" s="62"/>
      <c r="D7" s="67"/>
      <c r="E7" s="62"/>
      <c r="F7" s="67"/>
      <c r="G7" s="62"/>
      <c r="H7" s="62"/>
      <c r="I7" s="62" t="s">
        <v>55</v>
      </c>
      <c r="J7" s="62"/>
      <c r="K7" s="62"/>
    </row>
    <row r="8" spans="1:11" ht="15" customHeigh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</row>
    <row r="9" spans="1:11" ht="18.75" customHeight="1">
      <c r="A9" s="5"/>
      <c r="B9" s="5"/>
      <c r="C9" s="5"/>
      <c r="D9" s="5"/>
      <c r="E9" s="5"/>
      <c r="F9" s="5"/>
      <c r="G9" s="5"/>
      <c r="H9" s="35"/>
      <c r="I9" s="35"/>
      <c r="J9" s="35"/>
      <c r="K9" s="35"/>
    </row>
    <row r="10" spans="1:11" ht="18.75" customHeight="1">
      <c r="A10" s="5"/>
      <c r="B10" s="5"/>
      <c r="C10" s="5"/>
      <c r="D10" s="5"/>
      <c r="E10" s="5"/>
      <c r="F10" s="5"/>
      <c r="G10" s="5"/>
      <c r="H10" s="35"/>
      <c r="I10" s="35"/>
      <c r="J10" s="35"/>
      <c r="K10" s="35"/>
    </row>
    <row r="11" spans="1:11" ht="18.75" customHeight="1">
      <c r="A11" s="62" t="s">
        <v>337</v>
      </c>
      <c r="B11" s="62"/>
      <c r="C11" s="62"/>
      <c r="D11" s="62"/>
      <c r="E11" s="62"/>
      <c r="F11" s="62"/>
      <c r="G11" s="62"/>
      <c r="H11" s="35"/>
      <c r="I11" s="35"/>
      <c r="J11" s="35"/>
      <c r="K11" s="35"/>
    </row>
    <row r="12" spans="1:11" ht="14.25" customHeight="1">
      <c r="A12" s="59" t="s">
        <v>930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2" type="noConversion"/>
  <printOptions horizontalCentered="1"/>
  <pageMargins left="0.26" right="0.26" top="0.39" bottom="0.39" header="0.33" footer="0.33"/>
  <pageSetup paperSize="9" scale="57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76"/>
  <sheetViews>
    <sheetView showZeros="0" workbookViewId="0">
      <pane ySplit="1" topLeftCell="A2" activePane="bottomLeft" state="frozen"/>
      <selection pane="bottomLeft" activeCell="A4" sqref="A4:D4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13.5" customHeight="1">
      <c r="D2" s="27"/>
      <c r="G2" s="28" t="s">
        <v>855</v>
      </c>
    </row>
    <row r="3" spans="1:7" ht="41.25" customHeight="1">
      <c r="A3" s="69" t="str">
        <f>"2025"&amp;"年部门项目中期规划预算表"</f>
        <v>2025年部门项目中期规划预算表</v>
      </c>
      <c r="B3" s="69"/>
      <c r="C3" s="69"/>
      <c r="D3" s="69"/>
      <c r="E3" s="69"/>
      <c r="F3" s="69"/>
      <c r="G3" s="69"/>
    </row>
    <row r="4" spans="1:7" ht="13.5" customHeight="1">
      <c r="A4" s="70" t="str">
        <f>"单位名称："&amp;"富民县东村镇人民政府"</f>
        <v>单位名称：富民县东村镇人民政府</v>
      </c>
      <c r="B4" s="71"/>
      <c r="C4" s="71"/>
      <c r="D4" s="71"/>
      <c r="E4" s="29"/>
      <c r="F4" s="29"/>
      <c r="G4" s="30" t="s">
        <v>1</v>
      </c>
    </row>
    <row r="5" spans="1:7" ht="21.75" customHeight="1">
      <c r="A5" s="78" t="s">
        <v>483</v>
      </c>
      <c r="B5" s="78" t="s">
        <v>482</v>
      </c>
      <c r="C5" s="78" t="s">
        <v>349</v>
      </c>
      <c r="D5" s="81" t="s">
        <v>856</v>
      </c>
      <c r="E5" s="72" t="s">
        <v>56</v>
      </c>
      <c r="F5" s="73"/>
      <c r="G5" s="74"/>
    </row>
    <row r="6" spans="1:7" ht="21.75" customHeight="1">
      <c r="A6" s="79"/>
      <c r="B6" s="79"/>
      <c r="C6" s="79"/>
      <c r="D6" s="82"/>
      <c r="E6" s="84" t="str">
        <f>"2025"&amp;"年"</f>
        <v>2025年</v>
      </c>
      <c r="F6" s="81" t="str">
        <f>("2025"+1)&amp;"年"</f>
        <v>2026年</v>
      </c>
      <c r="G6" s="81" t="str">
        <f>("2025"+2)&amp;"年"</f>
        <v>2027年</v>
      </c>
    </row>
    <row r="7" spans="1:7" ht="40.5" customHeight="1">
      <c r="A7" s="80"/>
      <c r="B7" s="80"/>
      <c r="C7" s="80"/>
      <c r="D7" s="83"/>
      <c r="E7" s="85"/>
      <c r="F7" s="83" t="s">
        <v>55</v>
      </c>
      <c r="G7" s="83"/>
    </row>
    <row r="8" spans="1:7" ht="15" customHeight="1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</row>
    <row r="9" spans="1:7" ht="17.25" customHeight="1">
      <c r="A9" s="21" t="s">
        <v>69</v>
      </c>
      <c r="B9" s="32"/>
      <c r="C9" s="32"/>
      <c r="D9" s="21"/>
      <c r="E9" s="33">
        <v>5689476.4400000004</v>
      </c>
      <c r="F9" s="33"/>
      <c r="G9" s="33"/>
    </row>
    <row r="10" spans="1:7" ht="18.75" customHeight="1">
      <c r="A10" s="21"/>
      <c r="B10" s="21" t="s">
        <v>857</v>
      </c>
      <c r="C10" s="21" t="s">
        <v>490</v>
      </c>
      <c r="D10" s="21" t="s">
        <v>858</v>
      </c>
      <c r="E10" s="33">
        <v>260000</v>
      </c>
      <c r="F10" s="33"/>
      <c r="G10" s="33"/>
    </row>
    <row r="11" spans="1:7" ht="18.75" customHeight="1">
      <c r="A11" s="8"/>
      <c r="B11" s="21" t="s">
        <v>859</v>
      </c>
      <c r="C11" s="21" t="s">
        <v>538</v>
      </c>
      <c r="D11" s="21" t="s">
        <v>858</v>
      </c>
      <c r="E11" s="33">
        <v>770000</v>
      </c>
      <c r="F11" s="33"/>
      <c r="G11" s="33"/>
    </row>
    <row r="12" spans="1:7" ht="18.75" customHeight="1">
      <c r="A12" s="8"/>
      <c r="B12" s="21" t="s">
        <v>859</v>
      </c>
      <c r="C12" s="21" t="s">
        <v>542</v>
      </c>
      <c r="D12" s="21" t="s">
        <v>858</v>
      </c>
      <c r="E12" s="33">
        <v>20000</v>
      </c>
      <c r="F12" s="33"/>
      <c r="G12" s="33"/>
    </row>
    <row r="13" spans="1:7" ht="18.75" customHeight="1">
      <c r="A13" s="8"/>
      <c r="B13" s="21" t="s">
        <v>859</v>
      </c>
      <c r="C13" s="21" t="s">
        <v>544</v>
      </c>
      <c r="D13" s="21" t="s">
        <v>858</v>
      </c>
      <c r="E13" s="33">
        <v>29431.24</v>
      </c>
      <c r="F13" s="33"/>
      <c r="G13" s="33"/>
    </row>
    <row r="14" spans="1:7" ht="18.75" customHeight="1">
      <c r="A14" s="8"/>
      <c r="B14" s="21" t="s">
        <v>859</v>
      </c>
      <c r="C14" s="21" t="s">
        <v>546</v>
      </c>
      <c r="D14" s="21" t="s">
        <v>858</v>
      </c>
      <c r="E14" s="33">
        <v>16.62</v>
      </c>
      <c r="F14" s="33"/>
      <c r="G14" s="33"/>
    </row>
    <row r="15" spans="1:7" ht="18.75" customHeight="1">
      <c r="A15" s="8"/>
      <c r="B15" s="21" t="s">
        <v>859</v>
      </c>
      <c r="C15" s="21" t="s">
        <v>548</v>
      </c>
      <c r="D15" s="21" t="s">
        <v>858</v>
      </c>
      <c r="E15" s="33">
        <v>339</v>
      </c>
      <c r="F15" s="33"/>
      <c r="G15" s="33"/>
    </row>
    <row r="16" spans="1:7" ht="18.75" customHeight="1">
      <c r="A16" s="8"/>
      <c r="B16" s="21" t="s">
        <v>859</v>
      </c>
      <c r="C16" s="21" t="s">
        <v>550</v>
      </c>
      <c r="D16" s="21" t="s">
        <v>858</v>
      </c>
      <c r="E16" s="33">
        <v>240</v>
      </c>
      <c r="F16" s="33"/>
      <c r="G16" s="33"/>
    </row>
    <row r="17" spans="1:7" ht="18.75" customHeight="1">
      <c r="A17" s="8"/>
      <c r="B17" s="21" t="s">
        <v>859</v>
      </c>
      <c r="C17" s="21" t="s">
        <v>552</v>
      </c>
      <c r="D17" s="21" t="s">
        <v>858</v>
      </c>
      <c r="E17" s="33">
        <v>22.5</v>
      </c>
      <c r="F17" s="33"/>
      <c r="G17" s="33"/>
    </row>
    <row r="18" spans="1:7" ht="18.75" customHeight="1">
      <c r="A18" s="8"/>
      <c r="B18" s="21" t="s">
        <v>859</v>
      </c>
      <c r="C18" s="21" t="s">
        <v>554</v>
      </c>
      <c r="D18" s="21" t="s">
        <v>858</v>
      </c>
      <c r="E18" s="33">
        <v>2574.88</v>
      </c>
      <c r="F18" s="33"/>
      <c r="G18" s="33"/>
    </row>
    <row r="19" spans="1:7" ht="18.75" customHeight="1">
      <c r="A19" s="8"/>
      <c r="B19" s="21" t="s">
        <v>859</v>
      </c>
      <c r="C19" s="21" t="s">
        <v>556</v>
      </c>
      <c r="D19" s="21" t="s">
        <v>858</v>
      </c>
      <c r="E19" s="33">
        <v>2520</v>
      </c>
      <c r="F19" s="33"/>
      <c r="G19" s="33"/>
    </row>
    <row r="20" spans="1:7" ht="18.75" customHeight="1">
      <c r="A20" s="8"/>
      <c r="B20" s="21" t="s">
        <v>859</v>
      </c>
      <c r="C20" s="21" t="s">
        <v>558</v>
      </c>
      <c r="D20" s="21" t="s">
        <v>858</v>
      </c>
      <c r="E20" s="33">
        <v>20000</v>
      </c>
      <c r="F20" s="33"/>
      <c r="G20" s="33"/>
    </row>
    <row r="21" spans="1:7" ht="18.75" customHeight="1">
      <c r="A21" s="8"/>
      <c r="B21" s="21" t="s">
        <v>859</v>
      </c>
      <c r="C21" s="21" t="s">
        <v>560</v>
      </c>
      <c r="D21" s="21" t="s">
        <v>858</v>
      </c>
      <c r="E21" s="33">
        <v>6125</v>
      </c>
      <c r="F21" s="33"/>
      <c r="G21" s="33"/>
    </row>
    <row r="22" spans="1:7" ht="18.75" customHeight="1">
      <c r="A22" s="8"/>
      <c r="B22" s="21" t="s">
        <v>859</v>
      </c>
      <c r="C22" s="21" t="s">
        <v>562</v>
      </c>
      <c r="D22" s="21" t="s">
        <v>858</v>
      </c>
      <c r="E22" s="33">
        <v>10200</v>
      </c>
      <c r="F22" s="33"/>
      <c r="G22" s="33"/>
    </row>
    <row r="23" spans="1:7" ht="18.75" customHeight="1">
      <c r="A23" s="8"/>
      <c r="B23" s="21" t="s">
        <v>859</v>
      </c>
      <c r="C23" s="21" t="s">
        <v>564</v>
      </c>
      <c r="D23" s="21" t="s">
        <v>858</v>
      </c>
      <c r="E23" s="33">
        <v>15000</v>
      </c>
      <c r="F23" s="33"/>
      <c r="G23" s="33"/>
    </row>
    <row r="24" spans="1:7" ht="18.75" customHeight="1">
      <c r="A24" s="8"/>
      <c r="B24" s="21" t="s">
        <v>859</v>
      </c>
      <c r="C24" s="21" t="s">
        <v>566</v>
      </c>
      <c r="D24" s="21" t="s">
        <v>858</v>
      </c>
      <c r="E24" s="33">
        <v>2000</v>
      </c>
      <c r="F24" s="33"/>
      <c r="G24" s="33"/>
    </row>
    <row r="25" spans="1:7" ht="18.75" customHeight="1">
      <c r="A25" s="8"/>
      <c r="B25" s="21" t="s">
        <v>859</v>
      </c>
      <c r="C25" s="21" t="s">
        <v>568</v>
      </c>
      <c r="D25" s="21" t="s">
        <v>858</v>
      </c>
      <c r="E25" s="33">
        <v>5000</v>
      </c>
      <c r="F25" s="33"/>
      <c r="G25" s="33"/>
    </row>
    <row r="26" spans="1:7" ht="18.75" customHeight="1">
      <c r="A26" s="8"/>
      <c r="B26" s="21" t="s">
        <v>859</v>
      </c>
      <c r="C26" s="21" t="s">
        <v>570</v>
      </c>
      <c r="D26" s="21" t="s">
        <v>858</v>
      </c>
      <c r="E26" s="33">
        <v>4000</v>
      </c>
      <c r="F26" s="33"/>
      <c r="G26" s="33"/>
    </row>
    <row r="27" spans="1:7" ht="18.75" customHeight="1">
      <c r="A27" s="8"/>
      <c r="B27" s="21" t="s">
        <v>859</v>
      </c>
      <c r="C27" s="21" t="s">
        <v>572</v>
      </c>
      <c r="D27" s="21" t="s">
        <v>858</v>
      </c>
      <c r="E27" s="33">
        <v>16100</v>
      </c>
      <c r="F27" s="33"/>
      <c r="G27" s="33"/>
    </row>
    <row r="28" spans="1:7" ht="18.75" customHeight="1">
      <c r="A28" s="8"/>
      <c r="B28" s="21" t="s">
        <v>859</v>
      </c>
      <c r="C28" s="21" t="s">
        <v>574</v>
      </c>
      <c r="D28" s="21" t="s">
        <v>858</v>
      </c>
      <c r="E28" s="33">
        <v>4.7</v>
      </c>
      <c r="F28" s="33"/>
      <c r="G28" s="33"/>
    </row>
    <row r="29" spans="1:7" ht="18.75" customHeight="1">
      <c r="A29" s="8"/>
      <c r="B29" s="21" t="s">
        <v>859</v>
      </c>
      <c r="C29" s="21" t="s">
        <v>576</v>
      </c>
      <c r="D29" s="21" t="s">
        <v>858</v>
      </c>
      <c r="E29" s="33">
        <v>5228</v>
      </c>
      <c r="F29" s="33"/>
      <c r="G29" s="33"/>
    </row>
    <row r="30" spans="1:7" ht="18.75" customHeight="1">
      <c r="A30" s="8"/>
      <c r="B30" s="21" t="s">
        <v>859</v>
      </c>
      <c r="C30" s="21" t="s">
        <v>578</v>
      </c>
      <c r="D30" s="21" t="s">
        <v>858</v>
      </c>
      <c r="E30" s="33">
        <v>6922</v>
      </c>
      <c r="F30" s="33"/>
      <c r="G30" s="33"/>
    </row>
    <row r="31" spans="1:7" ht="18.75" customHeight="1">
      <c r="A31" s="8"/>
      <c r="B31" s="21" t="s">
        <v>859</v>
      </c>
      <c r="C31" s="21" t="s">
        <v>580</v>
      </c>
      <c r="D31" s="21" t="s">
        <v>858</v>
      </c>
      <c r="E31" s="33">
        <v>25</v>
      </c>
      <c r="F31" s="33"/>
      <c r="G31" s="33"/>
    </row>
    <row r="32" spans="1:7" ht="18.75" customHeight="1">
      <c r="A32" s="8"/>
      <c r="B32" s="21" t="s">
        <v>859</v>
      </c>
      <c r="C32" s="21" t="s">
        <v>582</v>
      </c>
      <c r="D32" s="21" t="s">
        <v>858</v>
      </c>
      <c r="E32" s="33">
        <v>2014</v>
      </c>
      <c r="F32" s="33"/>
      <c r="G32" s="33"/>
    </row>
    <row r="33" spans="1:7" ht="18.75" customHeight="1">
      <c r="A33" s="8"/>
      <c r="B33" s="21" t="s">
        <v>859</v>
      </c>
      <c r="C33" s="21" t="s">
        <v>584</v>
      </c>
      <c r="D33" s="21" t="s">
        <v>858</v>
      </c>
      <c r="E33" s="33">
        <v>7.5</v>
      </c>
      <c r="F33" s="33"/>
      <c r="G33" s="33"/>
    </row>
    <row r="34" spans="1:7" ht="18.75" customHeight="1">
      <c r="A34" s="8"/>
      <c r="B34" s="21" t="s">
        <v>859</v>
      </c>
      <c r="C34" s="21" t="s">
        <v>586</v>
      </c>
      <c r="D34" s="21" t="s">
        <v>858</v>
      </c>
      <c r="E34" s="33">
        <v>1400</v>
      </c>
      <c r="F34" s="33"/>
      <c r="G34" s="33"/>
    </row>
    <row r="35" spans="1:7" ht="18.75" customHeight="1">
      <c r="A35" s="8"/>
      <c r="B35" s="21" t="s">
        <v>859</v>
      </c>
      <c r="C35" s="21" t="s">
        <v>588</v>
      </c>
      <c r="D35" s="21" t="s">
        <v>858</v>
      </c>
      <c r="E35" s="33">
        <v>66282</v>
      </c>
      <c r="F35" s="33"/>
      <c r="G35" s="33"/>
    </row>
    <row r="36" spans="1:7" ht="18.75" customHeight="1">
      <c r="A36" s="8"/>
      <c r="B36" s="21" t="s">
        <v>859</v>
      </c>
      <c r="C36" s="21" t="s">
        <v>590</v>
      </c>
      <c r="D36" s="21" t="s">
        <v>858</v>
      </c>
      <c r="E36" s="33">
        <v>29004</v>
      </c>
      <c r="F36" s="33"/>
      <c r="G36" s="33"/>
    </row>
    <row r="37" spans="1:7" ht="18.75" customHeight="1">
      <c r="A37" s="8"/>
      <c r="B37" s="21" t="s">
        <v>859</v>
      </c>
      <c r="C37" s="21" t="s">
        <v>592</v>
      </c>
      <c r="D37" s="21" t="s">
        <v>858</v>
      </c>
      <c r="E37" s="33">
        <v>1500</v>
      </c>
      <c r="F37" s="33"/>
      <c r="G37" s="33"/>
    </row>
    <row r="38" spans="1:7" ht="18.75" customHeight="1">
      <c r="A38" s="8"/>
      <c r="B38" s="21" t="s">
        <v>859</v>
      </c>
      <c r="C38" s="21" t="s">
        <v>594</v>
      </c>
      <c r="D38" s="21" t="s">
        <v>858</v>
      </c>
      <c r="E38" s="33">
        <v>10000</v>
      </c>
      <c r="F38" s="33"/>
      <c r="G38" s="33"/>
    </row>
    <row r="39" spans="1:7" ht="18.75" customHeight="1">
      <c r="A39" s="8"/>
      <c r="B39" s="21" t="s">
        <v>859</v>
      </c>
      <c r="C39" s="21" t="s">
        <v>596</v>
      </c>
      <c r="D39" s="21" t="s">
        <v>858</v>
      </c>
      <c r="E39" s="33">
        <v>41517</v>
      </c>
      <c r="F39" s="33"/>
      <c r="G39" s="33"/>
    </row>
    <row r="40" spans="1:7" ht="18.75" customHeight="1">
      <c r="A40" s="8"/>
      <c r="B40" s="21" t="s">
        <v>859</v>
      </c>
      <c r="C40" s="21" t="s">
        <v>600</v>
      </c>
      <c r="D40" s="21" t="s">
        <v>858</v>
      </c>
      <c r="E40" s="33">
        <v>30000</v>
      </c>
      <c r="F40" s="33"/>
      <c r="G40" s="33"/>
    </row>
    <row r="41" spans="1:7" ht="18.75" customHeight="1">
      <c r="A41" s="8"/>
      <c r="B41" s="21" t="s">
        <v>859</v>
      </c>
      <c r="C41" s="21" t="s">
        <v>602</v>
      </c>
      <c r="D41" s="21" t="s">
        <v>858</v>
      </c>
      <c r="E41" s="33">
        <v>8400</v>
      </c>
      <c r="F41" s="33"/>
      <c r="G41" s="33"/>
    </row>
    <row r="42" spans="1:7" ht="18.75" customHeight="1">
      <c r="A42" s="8"/>
      <c r="B42" s="21" t="s">
        <v>859</v>
      </c>
      <c r="C42" s="21" t="s">
        <v>604</v>
      </c>
      <c r="D42" s="21" t="s">
        <v>858</v>
      </c>
      <c r="E42" s="33">
        <v>11100</v>
      </c>
      <c r="F42" s="33"/>
      <c r="G42" s="33"/>
    </row>
    <row r="43" spans="1:7" ht="18.75" customHeight="1">
      <c r="A43" s="8"/>
      <c r="B43" s="21" t="s">
        <v>859</v>
      </c>
      <c r="C43" s="21" t="s">
        <v>608</v>
      </c>
      <c r="D43" s="21" t="s">
        <v>858</v>
      </c>
      <c r="E43" s="33">
        <v>125000</v>
      </c>
      <c r="F43" s="33"/>
      <c r="G43" s="33"/>
    </row>
    <row r="44" spans="1:7" ht="18.75" customHeight="1">
      <c r="A44" s="8"/>
      <c r="B44" s="21" t="s">
        <v>859</v>
      </c>
      <c r="C44" s="21" t="s">
        <v>610</v>
      </c>
      <c r="D44" s="21" t="s">
        <v>858</v>
      </c>
      <c r="E44" s="33">
        <v>10000</v>
      </c>
      <c r="F44" s="33"/>
      <c r="G44" s="33"/>
    </row>
    <row r="45" spans="1:7" ht="18.75" customHeight="1">
      <c r="A45" s="8"/>
      <c r="B45" s="21" t="s">
        <v>859</v>
      </c>
      <c r="C45" s="21" t="s">
        <v>612</v>
      </c>
      <c r="D45" s="21" t="s">
        <v>858</v>
      </c>
      <c r="E45" s="33">
        <v>560000</v>
      </c>
      <c r="F45" s="33"/>
      <c r="G45" s="33"/>
    </row>
    <row r="46" spans="1:7" ht="18.75" customHeight="1">
      <c r="A46" s="8"/>
      <c r="B46" s="21" t="s">
        <v>859</v>
      </c>
      <c r="C46" s="21" t="s">
        <v>614</v>
      </c>
      <c r="D46" s="21" t="s">
        <v>858</v>
      </c>
      <c r="E46" s="33">
        <v>5800</v>
      </c>
      <c r="F46" s="33"/>
      <c r="G46" s="33"/>
    </row>
    <row r="47" spans="1:7" ht="18.75" customHeight="1">
      <c r="A47" s="8"/>
      <c r="B47" s="21" t="s">
        <v>859</v>
      </c>
      <c r="C47" s="21" t="s">
        <v>616</v>
      </c>
      <c r="D47" s="21" t="s">
        <v>858</v>
      </c>
      <c r="E47" s="33">
        <v>5600</v>
      </c>
      <c r="F47" s="33"/>
      <c r="G47" s="33"/>
    </row>
    <row r="48" spans="1:7" ht="18.75" customHeight="1">
      <c r="A48" s="8"/>
      <c r="B48" s="21" t="s">
        <v>859</v>
      </c>
      <c r="C48" s="21" t="s">
        <v>618</v>
      </c>
      <c r="D48" s="21" t="s">
        <v>858</v>
      </c>
      <c r="E48" s="33">
        <v>5040</v>
      </c>
      <c r="F48" s="33"/>
      <c r="G48" s="33"/>
    </row>
    <row r="49" spans="1:7" ht="18.75" customHeight="1">
      <c r="A49" s="8"/>
      <c r="B49" s="21" t="s">
        <v>859</v>
      </c>
      <c r="C49" s="21" t="s">
        <v>620</v>
      </c>
      <c r="D49" s="21" t="s">
        <v>858</v>
      </c>
      <c r="E49" s="33">
        <v>1000</v>
      </c>
      <c r="F49" s="33"/>
      <c r="G49" s="33"/>
    </row>
    <row r="50" spans="1:7" ht="18.75" customHeight="1">
      <c r="A50" s="8"/>
      <c r="B50" s="21" t="s">
        <v>859</v>
      </c>
      <c r="C50" s="21" t="s">
        <v>622</v>
      </c>
      <c r="D50" s="21" t="s">
        <v>858</v>
      </c>
      <c r="E50" s="33">
        <v>71034</v>
      </c>
      <c r="F50" s="33"/>
      <c r="G50" s="33"/>
    </row>
    <row r="51" spans="1:7" ht="18.75" customHeight="1">
      <c r="A51" s="8"/>
      <c r="B51" s="21" t="s">
        <v>859</v>
      </c>
      <c r="C51" s="21" t="s">
        <v>624</v>
      </c>
      <c r="D51" s="21" t="s">
        <v>858</v>
      </c>
      <c r="E51" s="33">
        <v>50000</v>
      </c>
      <c r="F51" s="33"/>
      <c r="G51" s="33"/>
    </row>
    <row r="52" spans="1:7" ht="18.75" customHeight="1">
      <c r="A52" s="8"/>
      <c r="B52" s="21" t="s">
        <v>859</v>
      </c>
      <c r="C52" s="21" t="s">
        <v>626</v>
      </c>
      <c r="D52" s="21" t="s">
        <v>858</v>
      </c>
      <c r="E52" s="33">
        <v>10000</v>
      </c>
      <c r="F52" s="33"/>
      <c r="G52" s="33"/>
    </row>
    <row r="53" spans="1:7" ht="18.75" customHeight="1">
      <c r="A53" s="8"/>
      <c r="B53" s="21" t="s">
        <v>859</v>
      </c>
      <c r="C53" s="21" t="s">
        <v>628</v>
      </c>
      <c r="D53" s="21" t="s">
        <v>858</v>
      </c>
      <c r="E53" s="33">
        <v>22000</v>
      </c>
      <c r="F53" s="33"/>
      <c r="G53" s="33"/>
    </row>
    <row r="54" spans="1:7" ht="18.75" customHeight="1">
      <c r="A54" s="8"/>
      <c r="B54" s="21" t="s">
        <v>859</v>
      </c>
      <c r="C54" s="21" t="s">
        <v>630</v>
      </c>
      <c r="D54" s="21" t="s">
        <v>858</v>
      </c>
      <c r="E54" s="33">
        <v>170</v>
      </c>
      <c r="F54" s="33"/>
      <c r="G54" s="33"/>
    </row>
    <row r="55" spans="1:7" ht="18.75" customHeight="1">
      <c r="A55" s="8"/>
      <c r="B55" s="21" t="s">
        <v>859</v>
      </c>
      <c r="C55" s="21" t="s">
        <v>632</v>
      </c>
      <c r="D55" s="21" t="s">
        <v>858</v>
      </c>
      <c r="E55" s="33">
        <v>100000</v>
      </c>
      <c r="F55" s="33"/>
      <c r="G55" s="33"/>
    </row>
    <row r="56" spans="1:7" ht="18.75" customHeight="1">
      <c r="A56" s="8"/>
      <c r="B56" s="21" t="s">
        <v>859</v>
      </c>
      <c r="C56" s="21" t="s">
        <v>635</v>
      </c>
      <c r="D56" s="21" t="s">
        <v>858</v>
      </c>
      <c r="E56" s="33">
        <v>700000</v>
      </c>
      <c r="F56" s="33"/>
      <c r="G56" s="33"/>
    </row>
    <row r="57" spans="1:7" ht="18.75" customHeight="1">
      <c r="A57" s="8"/>
      <c r="B57" s="21" t="s">
        <v>859</v>
      </c>
      <c r="C57" s="21" t="s">
        <v>639</v>
      </c>
      <c r="D57" s="21" t="s">
        <v>858</v>
      </c>
      <c r="E57" s="33">
        <v>8400</v>
      </c>
      <c r="F57" s="33"/>
      <c r="G57" s="33"/>
    </row>
    <row r="58" spans="1:7" ht="18.75" customHeight="1">
      <c r="A58" s="8"/>
      <c r="B58" s="21" t="s">
        <v>859</v>
      </c>
      <c r="C58" s="21" t="s">
        <v>641</v>
      </c>
      <c r="D58" s="21" t="s">
        <v>858</v>
      </c>
      <c r="E58" s="33">
        <v>20000</v>
      </c>
      <c r="F58" s="33"/>
      <c r="G58" s="33"/>
    </row>
    <row r="59" spans="1:7" ht="18.75" customHeight="1">
      <c r="A59" s="8"/>
      <c r="B59" s="21" t="s">
        <v>859</v>
      </c>
      <c r="C59" s="21" t="s">
        <v>643</v>
      </c>
      <c r="D59" s="21" t="s">
        <v>858</v>
      </c>
      <c r="E59" s="33">
        <v>2000</v>
      </c>
      <c r="F59" s="33"/>
      <c r="G59" s="33"/>
    </row>
    <row r="60" spans="1:7" ht="18.75" customHeight="1">
      <c r="A60" s="8"/>
      <c r="B60" s="21" t="s">
        <v>859</v>
      </c>
      <c r="C60" s="21" t="s">
        <v>645</v>
      </c>
      <c r="D60" s="21" t="s">
        <v>858</v>
      </c>
      <c r="E60" s="33">
        <v>20000</v>
      </c>
      <c r="F60" s="33"/>
      <c r="G60" s="33"/>
    </row>
    <row r="61" spans="1:7" ht="18.75" customHeight="1">
      <c r="A61" s="8"/>
      <c r="B61" s="21" t="s">
        <v>859</v>
      </c>
      <c r="C61" s="21" t="s">
        <v>647</v>
      </c>
      <c r="D61" s="21" t="s">
        <v>858</v>
      </c>
      <c r="E61" s="33">
        <v>2000</v>
      </c>
      <c r="F61" s="33"/>
      <c r="G61" s="33"/>
    </row>
    <row r="62" spans="1:7" ht="18.75" customHeight="1">
      <c r="A62" s="8"/>
      <c r="B62" s="21" t="s">
        <v>859</v>
      </c>
      <c r="C62" s="21" t="s">
        <v>649</v>
      </c>
      <c r="D62" s="21" t="s">
        <v>858</v>
      </c>
      <c r="E62" s="33">
        <v>1400</v>
      </c>
      <c r="F62" s="33"/>
      <c r="G62" s="33"/>
    </row>
    <row r="63" spans="1:7" ht="18.75" customHeight="1">
      <c r="A63" s="8"/>
      <c r="B63" s="21" t="s">
        <v>859</v>
      </c>
      <c r="C63" s="21" t="s">
        <v>651</v>
      </c>
      <c r="D63" s="21" t="s">
        <v>858</v>
      </c>
      <c r="E63" s="33">
        <v>15000</v>
      </c>
      <c r="F63" s="33"/>
      <c r="G63" s="33"/>
    </row>
    <row r="64" spans="1:7" ht="18.75" customHeight="1">
      <c r="A64" s="8"/>
      <c r="B64" s="21" t="s">
        <v>859</v>
      </c>
      <c r="C64" s="21" t="s">
        <v>653</v>
      </c>
      <c r="D64" s="21" t="s">
        <v>858</v>
      </c>
      <c r="E64" s="33">
        <v>15000</v>
      </c>
      <c r="F64" s="33"/>
      <c r="G64" s="33"/>
    </row>
    <row r="65" spans="1:7" ht="18.75" customHeight="1">
      <c r="A65" s="8"/>
      <c r="B65" s="21" t="s">
        <v>859</v>
      </c>
      <c r="C65" s="21" t="s">
        <v>655</v>
      </c>
      <c r="D65" s="21" t="s">
        <v>858</v>
      </c>
      <c r="E65" s="33">
        <v>1035</v>
      </c>
      <c r="F65" s="33"/>
      <c r="G65" s="33"/>
    </row>
    <row r="66" spans="1:7" ht="18.75" customHeight="1">
      <c r="A66" s="8"/>
      <c r="B66" s="21" t="s">
        <v>859</v>
      </c>
      <c r="C66" s="21" t="s">
        <v>657</v>
      </c>
      <c r="D66" s="21" t="s">
        <v>858</v>
      </c>
      <c r="E66" s="33">
        <v>10000</v>
      </c>
      <c r="F66" s="33"/>
      <c r="G66" s="33"/>
    </row>
    <row r="67" spans="1:7" ht="18.75" customHeight="1">
      <c r="A67" s="8"/>
      <c r="B67" s="21" t="s">
        <v>859</v>
      </c>
      <c r="C67" s="21" t="s">
        <v>659</v>
      </c>
      <c r="D67" s="21" t="s">
        <v>858</v>
      </c>
      <c r="E67" s="33">
        <v>16800</v>
      </c>
      <c r="F67" s="33"/>
      <c r="G67" s="33"/>
    </row>
    <row r="68" spans="1:7" ht="18.75" customHeight="1">
      <c r="A68" s="8"/>
      <c r="B68" s="21" t="s">
        <v>859</v>
      </c>
      <c r="C68" s="21" t="s">
        <v>661</v>
      </c>
      <c r="D68" s="21" t="s">
        <v>858</v>
      </c>
      <c r="E68" s="33">
        <v>10000</v>
      </c>
      <c r="F68" s="33"/>
      <c r="G68" s="33"/>
    </row>
    <row r="69" spans="1:7" ht="18.75" customHeight="1">
      <c r="A69" s="8"/>
      <c r="B69" s="21" t="s">
        <v>859</v>
      </c>
      <c r="C69" s="21" t="s">
        <v>663</v>
      </c>
      <c r="D69" s="21" t="s">
        <v>858</v>
      </c>
      <c r="E69" s="33">
        <v>7480</v>
      </c>
      <c r="F69" s="33"/>
      <c r="G69" s="33"/>
    </row>
    <row r="70" spans="1:7" ht="18.75" customHeight="1">
      <c r="A70" s="8"/>
      <c r="B70" s="21" t="s">
        <v>859</v>
      </c>
      <c r="C70" s="21" t="s">
        <v>665</v>
      </c>
      <c r="D70" s="21" t="s">
        <v>858</v>
      </c>
      <c r="E70" s="33">
        <v>1867280</v>
      </c>
      <c r="F70" s="33"/>
      <c r="G70" s="33"/>
    </row>
    <row r="71" spans="1:7" ht="18.75" customHeight="1">
      <c r="A71" s="8"/>
      <c r="B71" s="21" t="s">
        <v>859</v>
      </c>
      <c r="C71" s="21" t="s">
        <v>667</v>
      </c>
      <c r="D71" s="21" t="s">
        <v>858</v>
      </c>
      <c r="E71" s="33">
        <v>570000</v>
      </c>
      <c r="F71" s="33"/>
      <c r="G71" s="33"/>
    </row>
    <row r="72" spans="1:7" ht="18.75" customHeight="1">
      <c r="A72" s="8"/>
      <c r="B72" s="21" t="s">
        <v>859</v>
      </c>
      <c r="C72" s="21" t="s">
        <v>669</v>
      </c>
      <c r="D72" s="21" t="s">
        <v>858</v>
      </c>
      <c r="E72" s="33">
        <v>232</v>
      </c>
      <c r="F72" s="33"/>
      <c r="G72" s="33"/>
    </row>
    <row r="73" spans="1:7" ht="18.75" customHeight="1">
      <c r="A73" s="8"/>
      <c r="B73" s="21" t="s">
        <v>859</v>
      </c>
      <c r="C73" s="21" t="s">
        <v>671</v>
      </c>
      <c r="D73" s="21" t="s">
        <v>858</v>
      </c>
      <c r="E73" s="33">
        <v>232</v>
      </c>
      <c r="F73" s="33"/>
      <c r="G73" s="33"/>
    </row>
    <row r="74" spans="1:7" ht="18.75" customHeight="1">
      <c r="A74" s="8"/>
      <c r="B74" s="21" t="s">
        <v>859</v>
      </c>
      <c r="C74" s="21" t="s">
        <v>673</v>
      </c>
      <c r="D74" s="21" t="s">
        <v>858</v>
      </c>
      <c r="E74" s="33">
        <v>40000</v>
      </c>
      <c r="F74" s="33"/>
      <c r="G74" s="33"/>
    </row>
    <row r="75" spans="1:7" ht="18.75" customHeight="1">
      <c r="A75" s="8"/>
      <c r="B75" s="21" t="s">
        <v>859</v>
      </c>
      <c r="C75" s="21" t="s">
        <v>675</v>
      </c>
      <c r="D75" s="21" t="s">
        <v>858</v>
      </c>
      <c r="E75" s="33">
        <v>40000</v>
      </c>
      <c r="F75" s="33"/>
      <c r="G75" s="33"/>
    </row>
    <row r="76" spans="1:7" ht="18.75" customHeight="1">
      <c r="A76" s="75" t="s">
        <v>53</v>
      </c>
      <c r="B76" s="76" t="s">
        <v>813</v>
      </c>
      <c r="C76" s="76"/>
      <c r="D76" s="77"/>
      <c r="E76" s="33">
        <v>5689476.4400000004</v>
      </c>
      <c r="F76" s="33"/>
      <c r="G76" s="33"/>
    </row>
  </sheetData>
  <mergeCells count="11">
    <mergeCell ref="A3:G3"/>
    <mergeCell ref="A4:D4"/>
    <mergeCell ref="E5:G5"/>
    <mergeCell ref="A76:D76"/>
    <mergeCell ref="A5:A7"/>
    <mergeCell ref="B5:B7"/>
    <mergeCell ref="C5:C7"/>
    <mergeCell ref="D5:D7"/>
    <mergeCell ref="E6:E7"/>
    <mergeCell ref="F6:F7"/>
    <mergeCell ref="G6:G7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29"/>
  <sheetViews>
    <sheetView showZeros="0" workbookViewId="0">
      <pane ySplit="1" topLeftCell="A17" activePane="bottomLeft" state="frozen"/>
      <selection pane="bottomLeft" activeCell="A4" sqref="A4:C4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spans="1:10" ht="14.25" customHeight="1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4.25" customHeight="1">
      <c r="A2" s="10"/>
      <c r="B2" s="10"/>
      <c r="C2" s="10"/>
      <c r="D2" s="10"/>
      <c r="E2" s="10"/>
      <c r="F2" s="10"/>
      <c r="G2" s="10"/>
      <c r="H2" s="10"/>
      <c r="I2" s="10"/>
      <c r="J2" s="23" t="s">
        <v>860</v>
      </c>
    </row>
    <row r="3" spans="1:10" ht="41.25" customHeight="1">
      <c r="A3" s="100" t="str">
        <f>"2025"&amp;"年部门整体支出绩效目标表"</f>
        <v>2025年部门整体支出绩效目标表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7.25" customHeight="1">
      <c r="A4" s="102" t="str">
        <f>"单位名称："&amp;"富民县东村镇人民政府"</f>
        <v>单位名称：富民县东村镇人民政府</v>
      </c>
      <c r="B4" s="102"/>
      <c r="C4" s="103"/>
      <c r="D4" s="11"/>
      <c r="E4" s="11"/>
      <c r="F4" s="11"/>
      <c r="G4" s="11"/>
      <c r="H4" s="11"/>
      <c r="I4" s="11"/>
      <c r="J4" s="58" t="s">
        <v>1</v>
      </c>
    </row>
    <row r="5" spans="1:10" ht="30" customHeight="1">
      <c r="A5" s="12" t="s">
        <v>861</v>
      </c>
      <c r="B5" s="104" t="s">
        <v>68</v>
      </c>
      <c r="C5" s="105"/>
      <c r="D5" s="105"/>
      <c r="E5" s="106"/>
      <c r="F5" s="107" t="s">
        <v>862</v>
      </c>
      <c r="G5" s="106"/>
      <c r="H5" s="108" t="s">
        <v>69</v>
      </c>
      <c r="I5" s="105"/>
      <c r="J5" s="106"/>
    </row>
    <row r="6" spans="1:10" ht="32.25" customHeight="1">
      <c r="A6" s="72" t="s">
        <v>863</v>
      </c>
      <c r="B6" s="73"/>
      <c r="C6" s="73"/>
      <c r="D6" s="73"/>
      <c r="E6" s="73"/>
      <c r="F6" s="73"/>
      <c r="G6" s="73"/>
      <c r="H6" s="73"/>
      <c r="I6" s="74"/>
      <c r="J6" s="24" t="s">
        <v>864</v>
      </c>
    </row>
    <row r="7" spans="1:10" ht="99.75" customHeight="1">
      <c r="A7" s="88" t="s">
        <v>865</v>
      </c>
      <c r="B7" s="13" t="s">
        <v>866</v>
      </c>
      <c r="C7" s="96" t="s">
        <v>867</v>
      </c>
      <c r="D7" s="96"/>
      <c r="E7" s="96"/>
      <c r="F7" s="96"/>
      <c r="G7" s="96"/>
      <c r="H7" s="96"/>
      <c r="I7" s="96"/>
      <c r="J7" s="25" t="s">
        <v>868</v>
      </c>
    </row>
    <row r="8" spans="1:10" ht="99.75" customHeight="1">
      <c r="A8" s="88"/>
      <c r="B8" s="13" t="str">
        <f>"总体绩效目标（"&amp;"2025"&amp;"-"&amp;("2025"+2)&amp;"年期间）"</f>
        <v>总体绩效目标（2025-2027年期间）</v>
      </c>
      <c r="C8" s="96" t="s">
        <v>869</v>
      </c>
      <c r="D8" s="96"/>
      <c r="E8" s="96"/>
      <c r="F8" s="96"/>
      <c r="G8" s="96"/>
      <c r="H8" s="96"/>
      <c r="I8" s="96"/>
      <c r="J8" s="25" t="s">
        <v>870</v>
      </c>
    </row>
    <row r="9" spans="1:10" ht="75" customHeight="1">
      <c r="A9" s="13" t="s">
        <v>871</v>
      </c>
      <c r="B9" s="14" t="str">
        <f>"预算年度（"&amp;"2025"&amp;"年）绩效目标"</f>
        <v>预算年度（2025年）绩效目标</v>
      </c>
      <c r="C9" s="99"/>
      <c r="D9" s="99"/>
      <c r="E9" s="99"/>
      <c r="F9" s="99"/>
      <c r="G9" s="99"/>
      <c r="H9" s="99"/>
      <c r="I9" s="99"/>
      <c r="J9" s="26" t="s">
        <v>872</v>
      </c>
    </row>
    <row r="10" spans="1:10" ht="32.25" customHeight="1">
      <c r="A10" s="86" t="s">
        <v>873</v>
      </c>
      <c r="B10" s="86"/>
      <c r="C10" s="99" t="s">
        <v>874</v>
      </c>
      <c r="D10" s="86"/>
      <c r="E10" s="86"/>
      <c r="F10" s="86"/>
      <c r="G10" s="86"/>
      <c r="H10" s="86"/>
      <c r="I10" s="86"/>
      <c r="J10" s="86"/>
    </row>
    <row r="11" spans="1:10" ht="32.25" customHeight="1">
      <c r="A11" s="92" t="s">
        <v>875</v>
      </c>
      <c r="B11" s="92"/>
      <c r="C11" s="88" t="s">
        <v>876</v>
      </c>
      <c r="D11" s="88"/>
      <c r="E11" s="88"/>
      <c r="F11" s="88" t="s">
        <v>877</v>
      </c>
      <c r="G11" s="88"/>
      <c r="H11" s="88" t="s">
        <v>878</v>
      </c>
      <c r="I11" s="88"/>
      <c r="J11" s="88"/>
    </row>
    <row r="12" spans="1:10" ht="32.25" customHeight="1">
      <c r="A12" s="92"/>
      <c r="B12" s="92"/>
      <c r="C12" s="88"/>
      <c r="D12" s="88"/>
      <c r="E12" s="88"/>
      <c r="F12" s="88"/>
      <c r="G12" s="88"/>
      <c r="H12" s="13" t="s">
        <v>879</v>
      </c>
      <c r="I12" s="13" t="s">
        <v>880</v>
      </c>
      <c r="J12" s="13" t="s">
        <v>881</v>
      </c>
    </row>
    <row r="13" spans="1:10" ht="24" customHeight="1">
      <c r="A13" s="93" t="s">
        <v>53</v>
      </c>
      <c r="B13" s="94"/>
      <c r="C13" s="94"/>
      <c r="D13" s="94"/>
      <c r="E13" s="94"/>
      <c r="F13" s="94"/>
      <c r="G13" s="95"/>
      <c r="H13" s="16">
        <v>42500112.299999997</v>
      </c>
      <c r="I13" s="16">
        <v>42500112.299999997</v>
      </c>
      <c r="J13" s="16"/>
    </row>
    <row r="14" spans="1:10" ht="34.5" customHeight="1">
      <c r="A14" s="96" t="s">
        <v>882</v>
      </c>
      <c r="B14" s="97"/>
      <c r="C14" s="96" t="s">
        <v>883</v>
      </c>
      <c r="D14" s="97"/>
      <c r="E14" s="97"/>
      <c r="F14" s="97"/>
      <c r="G14" s="97"/>
      <c r="H14" s="17">
        <v>21250056.149999999</v>
      </c>
      <c r="I14" s="17">
        <v>21250056.149999999</v>
      </c>
      <c r="J14" s="17"/>
    </row>
    <row r="15" spans="1:10" ht="34.5" customHeight="1">
      <c r="A15" s="96" t="s">
        <v>884</v>
      </c>
      <c r="B15" s="98"/>
      <c r="C15" s="96" t="s">
        <v>885</v>
      </c>
      <c r="D15" s="98"/>
      <c r="E15" s="98"/>
      <c r="F15" s="98"/>
      <c r="G15" s="98"/>
      <c r="H15" s="17">
        <v>21250056.149999999</v>
      </c>
      <c r="I15" s="17">
        <v>21250056.149999999</v>
      </c>
      <c r="J15" s="17"/>
    </row>
    <row r="16" spans="1:10" ht="32.25" customHeight="1">
      <c r="A16" s="86" t="s">
        <v>886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10" ht="32.25" customHeight="1">
      <c r="A17" s="87" t="s">
        <v>887</v>
      </c>
      <c r="B17" s="87"/>
      <c r="C17" s="87"/>
      <c r="D17" s="87"/>
      <c r="E17" s="87"/>
      <c r="F17" s="87"/>
      <c r="G17" s="87"/>
      <c r="H17" s="89" t="s">
        <v>888</v>
      </c>
      <c r="I17" s="91" t="s">
        <v>685</v>
      </c>
      <c r="J17" s="89" t="s">
        <v>889</v>
      </c>
    </row>
    <row r="18" spans="1:10" ht="36" customHeight="1">
      <c r="A18" s="18" t="s">
        <v>678</v>
      </c>
      <c r="B18" s="18" t="s">
        <v>890</v>
      </c>
      <c r="C18" s="19" t="s">
        <v>680</v>
      </c>
      <c r="D18" s="19" t="s">
        <v>681</v>
      </c>
      <c r="E18" s="19" t="s">
        <v>682</v>
      </c>
      <c r="F18" s="19" t="s">
        <v>683</v>
      </c>
      <c r="G18" s="19" t="s">
        <v>684</v>
      </c>
      <c r="H18" s="90"/>
      <c r="I18" s="90"/>
      <c r="J18" s="90"/>
    </row>
    <row r="19" spans="1:10" ht="32.25" customHeight="1">
      <c r="A19" s="20" t="s">
        <v>686</v>
      </c>
      <c r="B19" s="20"/>
      <c r="C19" s="21"/>
      <c r="D19" s="20"/>
      <c r="E19" s="20"/>
      <c r="F19" s="20"/>
      <c r="G19" s="20"/>
      <c r="H19" s="22"/>
      <c r="I19" s="15"/>
      <c r="J19" s="22"/>
    </row>
    <row r="20" spans="1:10" ht="32.25" customHeight="1">
      <c r="A20" s="20"/>
      <c r="B20" s="20" t="s">
        <v>687</v>
      </c>
      <c r="C20" s="21"/>
      <c r="D20" s="20"/>
      <c r="E20" s="20"/>
      <c r="F20" s="20"/>
      <c r="G20" s="20"/>
      <c r="H20" s="22"/>
      <c r="I20" s="15"/>
      <c r="J20" s="22"/>
    </row>
    <row r="21" spans="1:10" ht="32.25" customHeight="1">
      <c r="A21" s="20"/>
      <c r="B21" s="20"/>
      <c r="C21" s="21" t="s">
        <v>891</v>
      </c>
      <c r="D21" s="20" t="s">
        <v>689</v>
      </c>
      <c r="E21" s="20" t="s">
        <v>892</v>
      </c>
      <c r="F21" s="20" t="s">
        <v>893</v>
      </c>
      <c r="G21" s="20" t="s">
        <v>692</v>
      </c>
      <c r="H21" s="22" t="s">
        <v>894</v>
      </c>
      <c r="I21" s="15" t="s">
        <v>894</v>
      </c>
      <c r="J21" s="22" t="s">
        <v>894</v>
      </c>
    </row>
    <row r="22" spans="1:10" ht="32.25" customHeight="1">
      <c r="A22" s="20"/>
      <c r="B22" s="20" t="s">
        <v>738</v>
      </c>
      <c r="C22" s="21"/>
      <c r="D22" s="20"/>
      <c r="E22" s="20"/>
      <c r="F22" s="20"/>
      <c r="G22" s="20"/>
      <c r="H22" s="22"/>
      <c r="I22" s="15"/>
      <c r="J22" s="22"/>
    </row>
    <row r="23" spans="1:10" ht="32.25" customHeight="1">
      <c r="A23" s="20"/>
      <c r="B23" s="20"/>
      <c r="C23" s="21" t="s">
        <v>739</v>
      </c>
      <c r="D23" s="20" t="s">
        <v>696</v>
      </c>
      <c r="E23" s="20" t="s">
        <v>895</v>
      </c>
      <c r="F23" s="20" t="s">
        <v>896</v>
      </c>
      <c r="G23" s="20" t="s">
        <v>692</v>
      </c>
      <c r="H23" s="22" t="s">
        <v>894</v>
      </c>
      <c r="I23" s="15" t="s">
        <v>894</v>
      </c>
      <c r="J23" s="22" t="s">
        <v>894</v>
      </c>
    </row>
    <row r="24" spans="1:10" ht="32.25" customHeight="1">
      <c r="A24" s="20" t="s">
        <v>693</v>
      </c>
      <c r="B24" s="20"/>
      <c r="C24" s="21"/>
      <c r="D24" s="20"/>
      <c r="E24" s="20"/>
      <c r="F24" s="20"/>
      <c r="G24" s="20"/>
      <c r="H24" s="22"/>
      <c r="I24" s="15"/>
      <c r="J24" s="22"/>
    </row>
    <row r="25" spans="1:10" ht="32.25" customHeight="1">
      <c r="A25" s="20"/>
      <c r="B25" s="20" t="s">
        <v>694</v>
      </c>
      <c r="C25" s="21"/>
      <c r="D25" s="20"/>
      <c r="E25" s="20"/>
      <c r="F25" s="20"/>
      <c r="G25" s="20"/>
      <c r="H25" s="22"/>
      <c r="I25" s="15"/>
      <c r="J25" s="22"/>
    </row>
    <row r="26" spans="1:10" ht="32.25" customHeight="1">
      <c r="A26" s="20"/>
      <c r="B26" s="20"/>
      <c r="C26" s="21" t="s">
        <v>897</v>
      </c>
      <c r="D26" s="20" t="s">
        <v>696</v>
      </c>
      <c r="E26" s="20" t="s">
        <v>697</v>
      </c>
      <c r="F26" s="20" t="s">
        <v>698</v>
      </c>
      <c r="G26" s="20" t="s">
        <v>710</v>
      </c>
      <c r="H26" s="22" t="s">
        <v>894</v>
      </c>
      <c r="I26" s="15" t="s">
        <v>894</v>
      </c>
      <c r="J26" s="22" t="s">
        <v>894</v>
      </c>
    </row>
    <row r="27" spans="1:10" ht="32.25" customHeight="1">
      <c r="A27" s="20" t="s">
        <v>699</v>
      </c>
      <c r="B27" s="20"/>
      <c r="C27" s="21"/>
      <c r="D27" s="20"/>
      <c r="E27" s="20"/>
      <c r="F27" s="20"/>
      <c r="G27" s="20"/>
      <c r="H27" s="22"/>
      <c r="I27" s="15"/>
      <c r="J27" s="22"/>
    </row>
    <row r="28" spans="1:10" ht="32.25" customHeight="1">
      <c r="A28" s="20"/>
      <c r="B28" s="20" t="s">
        <v>700</v>
      </c>
      <c r="C28" s="21"/>
      <c r="D28" s="20"/>
      <c r="E28" s="20"/>
      <c r="F28" s="20"/>
      <c r="G28" s="20"/>
      <c r="H28" s="22"/>
      <c r="I28" s="15"/>
      <c r="J28" s="22"/>
    </row>
    <row r="29" spans="1:10" ht="32.25" customHeight="1">
      <c r="A29" s="20"/>
      <c r="B29" s="20"/>
      <c r="C29" s="21" t="s">
        <v>898</v>
      </c>
      <c r="D29" s="20" t="s">
        <v>696</v>
      </c>
      <c r="E29" s="20" t="s">
        <v>702</v>
      </c>
      <c r="F29" s="20" t="s">
        <v>703</v>
      </c>
      <c r="G29" s="20" t="s">
        <v>692</v>
      </c>
      <c r="H29" s="22" t="s">
        <v>894</v>
      </c>
      <c r="I29" s="15" t="s">
        <v>894</v>
      </c>
      <c r="J29" s="22" t="s">
        <v>894</v>
      </c>
    </row>
  </sheetData>
  <mergeCells count="24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A16:J16"/>
    <mergeCell ref="A17:G17"/>
    <mergeCell ref="A7:A8"/>
    <mergeCell ref="H17:H18"/>
    <mergeCell ref="I17:I18"/>
    <mergeCell ref="J17:J18"/>
    <mergeCell ref="A11:B12"/>
    <mergeCell ref="C11:G12"/>
    <mergeCell ref="H11:J11"/>
    <mergeCell ref="A13:G13"/>
    <mergeCell ref="A14:B14"/>
    <mergeCell ref="C14:G14"/>
    <mergeCell ref="A15:B15"/>
    <mergeCell ref="C15:G15"/>
  </mergeCells>
  <phoneticPr fontId="22" type="noConversion"/>
  <pageMargins left="0.84" right="0.84" top="0.9" bottom="0.9" header="0.36" footer="0.36"/>
  <pageSetup paperSize="9" scale="57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1"/>
  <sheetViews>
    <sheetView showGridLines="0" showZeros="0" tabSelected="1" workbookViewId="0">
      <pane ySplit="1" topLeftCell="A2" activePane="bottomLeft" state="frozen"/>
      <selection pane="bottomLeft" activeCell="N17" sqref="N17"/>
    </sheetView>
  </sheetViews>
  <sheetFormatPr defaultColWidth="10" defaultRowHeight="12.75" customHeight="1" outlineLevelRow="1"/>
  <cols>
    <col min="1" max="1" width="50.25" customWidth="1"/>
    <col min="2" max="2" width="15.75" customWidth="1"/>
    <col min="3" max="3" width="13" customWidth="1"/>
    <col min="4" max="4" width="12" customWidth="1"/>
    <col min="5" max="5" width="21.75" customWidth="1"/>
    <col min="6" max="6" width="13.75" customWidth="1"/>
    <col min="7" max="7" width="13.25" customWidth="1"/>
    <col min="8" max="8" width="13.875" customWidth="1"/>
    <col min="9" max="9" width="16.875" customWidth="1"/>
    <col min="10" max="10" width="13.25" customWidth="1"/>
    <col min="11" max="15" width="15.75" customWidth="1"/>
    <col min="16" max="16" width="17.625" customWidth="1"/>
    <col min="17" max="22" width="15.75" customWidth="1"/>
  </cols>
  <sheetData>
    <row r="1" spans="1:23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.25" customHeight="1">
      <c r="A2" s="63" t="s">
        <v>899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41.25" customHeight="1">
      <c r="A3" s="60" t="s">
        <v>900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7.25" customHeight="1">
      <c r="A4" s="61" t="str">
        <f>"单位名称："&amp;"富民县东村镇人民政府"</f>
        <v>单位名称：富民县东村镇人民政府</v>
      </c>
      <c r="B4" s="61"/>
      <c r="C4" s="61"/>
      <c r="V4" s="63" t="s">
        <v>901</v>
      </c>
      <c r="W4" s="63"/>
    </row>
    <row r="5" spans="1:23" ht="17.25" customHeight="1">
      <c r="A5" s="67" t="s">
        <v>347</v>
      </c>
      <c r="B5" s="67" t="s">
        <v>902</v>
      </c>
      <c r="C5" s="67" t="s">
        <v>903</v>
      </c>
      <c r="D5" s="67" t="s">
        <v>904</v>
      </c>
      <c r="E5" s="67" t="s">
        <v>905</v>
      </c>
      <c r="F5" s="67" t="s">
        <v>906</v>
      </c>
      <c r="G5" s="67"/>
      <c r="H5" s="67"/>
      <c r="I5" s="67"/>
      <c r="J5" s="67"/>
      <c r="K5" s="67"/>
      <c r="L5" s="67"/>
      <c r="M5" s="67" t="s">
        <v>907</v>
      </c>
      <c r="N5" s="67"/>
      <c r="O5" s="67"/>
      <c r="P5" s="67"/>
      <c r="Q5" s="67"/>
      <c r="R5" s="67"/>
      <c r="S5" s="67"/>
      <c r="T5" s="67" t="s">
        <v>908</v>
      </c>
      <c r="U5" s="67"/>
      <c r="V5" s="67"/>
      <c r="W5" s="67" t="s">
        <v>909</v>
      </c>
    </row>
    <row r="6" spans="1:23" ht="33" customHeight="1">
      <c r="A6" s="67"/>
      <c r="B6" s="67"/>
      <c r="C6" s="67"/>
      <c r="D6" s="67"/>
      <c r="E6" s="67"/>
      <c r="F6" s="4" t="s">
        <v>55</v>
      </c>
      <c r="G6" s="4" t="s">
        <v>910</v>
      </c>
      <c r="H6" s="4" t="s">
        <v>911</v>
      </c>
      <c r="I6" s="4" t="s">
        <v>912</v>
      </c>
      <c r="J6" s="4" t="s">
        <v>913</v>
      </c>
      <c r="K6" s="4" t="s">
        <v>914</v>
      </c>
      <c r="L6" s="4" t="s">
        <v>915</v>
      </c>
      <c r="M6" s="4" t="s">
        <v>55</v>
      </c>
      <c r="N6" s="4" t="s">
        <v>916</v>
      </c>
      <c r="O6" s="4" t="s">
        <v>917</v>
      </c>
      <c r="P6" s="4" t="s">
        <v>918</v>
      </c>
      <c r="Q6" s="4" t="s">
        <v>919</v>
      </c>
      <c r="R6" s="4" t="s">
        <v>920</v>
      </c>
      <c r="S6" s="4" t="s">
        <v>921</v>
      </c>
      <c r="T6" s="4" t="s">
        <v>55</v>
      </c>
      <c r="U6" s="4" t="s">
        <v>922</v>
      </c>
      <c r="V6" s="4" t="s">
        <v>923</v>
      </c>
      <c r="W6" s="67"/>
    </row>
    <row r="7" spans="1:23" ht="17.25" customHeight="1">
      <c r="A7" s="5" t="s">
        <v>67</v>
      </c>
      <c r="B7" s="5"/>
      <c r="C7" s="5"/>
      <c r="D7" s="5"/>
      <c r="E7" s="5"/>
      <c r="F7" s="6">
        <v>77</v>
      </c>
      <c r="G7" s="6"/>
      <c r="H7" s="6"/>
      <c r="I7" s="6"/>
      <c r="J7" s="6">
        <v>77</v>
      </c>
      <c r="K7" s="6"/>
      <c r="L7" s="6"/>
      <c r="M7" s="6">
        <v>67</v>
      </c>
      <c r="N7" s="6">
        <v>24</v>
      </c>
      <c r="O7" s="6"/>
      <c r="P7" s="6"/>
      <c r="Q7" s="6">
        <v>43</v>
      </c>
      <c r="R7" s="6"/>
      <c r="S7" s="6"/>
      <c r="T7" s="6">
        <v>19</v>
      </c>
      <c r="U7" s="6"/>
      <c r="V7" s="6">
        <v>19</v>
      </c>
      <c r="W7" s="6"/>
    </row>
    <row r="8" spans="1:23" ht="17.25" customHeight="1" outlineLevel="1">
      <c r="A8" s="7" t="s">
        <v>69</v>
      </c>
      <c r="B8" s="7" t="s">
        <v>924</v>
      </c>
      <c r="C8" s="7" t="s">
        <v>925</v>
      </c>
      <c r="D8" s="7" t="s">
        <v>926</v>
      </c>
      <c r="E8" s="7" t="s">
        <v>927</v>
      </c>
      <c r="F8" s="6">
        <v>28</v>
      </c>
      <c r="G8" s="8"/>
      <c r="H8" s="8"/>
      <c r="I8" s="8"/>
      <c r="J8" s="8" t="s">
        <v>938</v>
      </c>
      <c r="K8" s="8"/>
      <c r="L8" s="8"/>
      <c r="M8" s="6">
        <v>24</v>
      </c>
      <c r="N8" s="8" t="s">
        <v>943</v>
      </c>
      <c r="O8" s="8"/>
      <c r="P8" s="8"/>
      <c r="Q8" s="8"/>
      <c r="R8" s="8"/>
      <c r="S8" s="8"/>
      <c r="T8" s="6">
        <v>19</v>
      </c>
      <c r="U8" s="6"/>
      <c r="V8" s="6">
        <v>19</v>
      </c>
      <c r="W8" s="6"/>
    </row>
    <row r="9" spans="1:23" ht="24.75" customHeight="1" outlineLevel="1">
      <c r="A9" s="7" t="s">
        <v>935</v>
      </c>
      <c r="B9" s="7" t="s">
        <v>929</v>
      </c>
      <c r="C9" s="7" t="s">
        <v>939</v>
      </c>
      <c r="D9" s="7" t="s">
        <v>926</v>
      </c>
      <c r="E9" s="7" t="s">
        <v>927</v>
      </c>
      <c r="F9" s="6">
        <v>27</v>
      </c>
      <c r="G9" s="8"/>
      <c r="H9" s="8"/>
      <c r="I9" s="8"/>
      <c r="J9" s="8" t="s">
        <v>940</v>
      </c>
      <c r="K9" s="8"/>
      <c r="L9" s="8"/>
      <c r="M9" s="6">
        <v>26</v>
      </c>
      <c r="N9" s="8"/>
      <c r="O9" s="8"/>
      <c r="P9" s="8"/>
      <c r="Q9" s="8" t="s">
        <v>944</v>
      </c>
      <c r="R9" s="8"/>
      <c r="S9" s="8"/>
      <c r="T9" s="6"/>
      <c r="U9" s="6"/>
      <c r="V9" s="6"/>
      <c r="W9" s="6"/>
    </row>
    <row r="10" spans="1:23" ht="17.25" customHeight="1" outlineLevel="1">
      <c r="A10" s="7" t="s">
        <v>936</v>
      </c>
      <c r="B10" s="7" t="s">
        <v>928</v>
      </c>
      <c r="C10" s="7" t="s">
        <v>939</v>
      </c>
      <c r="D10" s="7" t="s">
        <v>926</v>
      </c>
      <c r="E10" s="7" t="s">
        <v>927</v>
      </c>
      <c r="F10" s="6">
        <v>14</v>
      </c>
      <c r="G10" s="8"/>
      <c r="H10" s="8"/>
      <c r="I10" s="8"/>
      <c r="J10" s="8" t="s">
        <v>941</v>
      </c>
      <c r="K10" s="8"/>
      <c r="L10" s="8"/>
      <c r="M10" s="6">
        <v>12</v>
      </c>
      <c r="N10" s="8"/>
      <c r="O10" s="8"/>
      <c r="P10" s="8"/>
      <c r="Q10" s="8" t="s">
        <v>945</v>
      </c>
      <c r="R10" s="8"/>
      <c r="S10" s="8"/>
      <c r="T10" s="6"/>
      <c r="U10" s="6"/>
      <c r="V10" s="6"/>
      <c r="W10" s="6"/>
    </row>
    <row r="11" spans="1:23" ht="17.25" customHeight="1" outlineLevel="1">
      <c r="A11" s="7" t="s">
        <v>937</v>
      </c>
      <c r="B11" s="7" t="s">
        <v>928</v>
      </c>
      <c r="C11" s="7" t="s">
        <v>939</v>
      </c>
      <c r="D11" s="7" t="s">
        <v>926</v>
      </c>
      <c r="E11" s="7" t="s">
        <v>927</v>
      </c>
      <c r="F11" s="6">
        <v>8</v>
      </c>
      <c r="G11" s="8"/>
      <c r="H11" s="8"/>
      <c r="I11" s="8"/>
      <c r="J11" s="8" t="s">
        <v>942</v>
      </c>
      <c r="K11" s="8"/>
      <c r="L11" s="8"/>
      <c r="M11" s="6">
        <v>5</v>
      </c>
      <c r="N11" s="8"/>
      <c r="O11" s="8"/>
      <c r="P11" s="8"/>
      <c r="Q11" s="8" t="s">
        <v>946</v>
      </c>
      <c r="R11" s="8"/>
      <c r="S11" s="8"/>
      <c r="T11" s="6"/>
      <c r="U11" s="6"/>
      <c r="V11" s="6"/>
      <c r="W11" s="6"/>
    </row>
  </sheetData>
  <mergeCells count="13">
    <mergeCell ref="A2:W2"/>
    <mergeCell ref="A3:W3"/>
    <mergeCell ref="A4:C4"/>
    <mergeCell ref="V4:W4"/>
    <mergeCell ref="F5:L5"/>
    <mergeCell ref="M5:S5"/>
    <mergeCell ref="T5:V5"/>
    <mergeCell ref="A5:A6"/>
    <mergeCell ref="B5:B6"/>
    <mergeCell ref="C5:C6"/>
    <mergeCell ref="D5:D6"/>
    <mergeCell ref="E5:E6"/>
    <mergeCell ref="W5:W6"/>
  </mergeCells>
  <phoneticPr fontId="22" type="noConversion"/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4</vt:i4>
      </vt:variant>
    </vt:vector>
  </HeadingPairs>
  <TitlesOfParts>
    <vt:vector size="24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  <vt:lpstr>部门项目中期规划预算表!Print_Titles</vt:lpstr>
      <vt:lpstr>部门整体支出绩效目标表!Print_Titles</vt:lpstr>
      <vt:lpstr>'一般公共预算支出预算表（按功能科目分类）'!Print_Titles</vt:lpstr>
      <vt:lpstr>政府性基金预算支出预算表!Print_Titles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2025-02-20T01:26:05Z</dcterms:created>
  <dcterms:modified xsi:type="dcterms:W3CDTF">2025-02-20T02:54:28Z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