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<sst xmlns="http://schemas.openxmlformats.org/spreadsheetml/2006/main" count="1545" uniqueCount="575">
  <si>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</si>
  <si>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</si>
  <si>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</si>
  <si>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</si>
  <si>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</si>
  <si>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</si>
  <si>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</si>
  <si>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</si>
  <si>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</si>
  <si>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</si>
  <si>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</si>
  <si>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</si>
  <si>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</si>
  <si>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</si>
  <si>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</si>
  <si>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</si>
  <si>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</si>
  <si>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</si>
  <si>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</si>
  <si>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</si>
  <si>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</si>
  <si>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</si>
  <si>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</si>
  <si>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</si>
  <si>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</si>
  <si>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</si>
  <si>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</si>
  <si>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</si>
  <si>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</si>
  <si>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</si>
  <si>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</si>
  <si>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</si>
  <si>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</si>
  <si>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</si>
  <si>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</si>
  <si>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</si>
  <si>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</si>
  <si>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</si>
  <si>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</si>
  <si>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</si>
  <si>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</si>
  <si>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</si>
  <si>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</si>
  <si>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</si>
  <si>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</si>
  <si>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</si>
  <si>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</si>
  <si>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</si>
  <si>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</si>
  <si>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</si>
  <si>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</si>
  <si>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</si>
  <si>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</si>
  <si>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</si>
  <si>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</si>
  <si>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</si>
  <si>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</si>
  <si>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</si>
  <si>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</si>
  <si>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</si>
  <si>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</si>
  <si>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</si>
  <si>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</si>
  <si>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</si>
  <si>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</si>
  <si>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</si>
  <si>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124</t>
  </si>
  <si>
    <t>富民县科学技术和工业信息化局</t>
  </si>
  <si>
    <t>124001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</si>
  <si>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</si>
  <si>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</si>
  <si>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</si>
  <si>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</si>
  <si>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</si>
  <si>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</si>
  <si>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</si>
  <si>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</si>
  <si>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</si>
  <si>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</si>
  <si>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</si>
  <si>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</si>
  <si>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</si>
  <si>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</si>
  <si>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</si>
  <si>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</si>
  <si>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</si>
  <si>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</si>
  <si>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</si>
  <si>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</si>
  <si>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</si>
  <si>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</si>
  <si>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</si>
  <si>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</si>
  <si>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</si>
  <si>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</si>
  <si>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20113</t>
  </si>
  <si>
    <t>商贸事务</t>
  </si>
  <si>
    <t>2011308</t>
  </si>
  <si>
    <t>招商引资</t>
  </si>
  <si>
    <t>206</t>
  </si>
  <si>
    <t>科学技术支出</t>
  </si>
  <si>
    <t>20601</t>
  </si>
  <si>
    <t>科学技术管理事务</t>
  </si>
  <si>
    <t>2060101</t>
  </si>
  <si>
    <t>行政运行</t>
  </si>
  <si>
    <t>2060199</t>
  </si>
  <si>
    <t>其他科学技术管理事务支出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</si>
  <si>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</si>
  <si>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</si>
  <si>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</si>
  <si>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</si>
  <si>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</si>
  <si>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</si>
  <si>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</si>
  <si>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</si>
  <si>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</si>
  <si>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</si>
  <si>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</si>
  <si>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</si>
  <si>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</si>
  <si>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</si>
  <si>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</si>
  <si>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</si>
  <si>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</si>
  <si>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</si>
  <si>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</si>
  <si>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</si>
  <si>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</si>
  <si>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</si>
  <si>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</si>
  <si>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</si>
  <si>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</si>
  <si>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</si>
  <si>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2150517</t>
  </si>
  <si>
    <t>产业发展</t>
  </si>
  <si>
    <t>21508</t>
  </si>
  <si>
    <t>支持中小企业发展和管理支出</t>
  </si>
  <si>
    <t>2150805</t>
  </si>
  <si>
    <t>中小企业发展专项</t>
  </si>
  <si>
    <t>216</t>
  </si>
  <si>
    <t>商业服务业等支出</t>
  </si>
  <si>
    <t>21606</t>
  </si>
  <si>
    <t>涉外发展服务支出</t>
  </si>
  <si>
    <t>2160699</t>
  </si>
  <si>
    <t>其他涉外发展服务支出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</si>
  <si>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</si>
  <si>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</si>
  <si>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</si>
  <si>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</si>
  <si>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</si>
  <si>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</si>
  <si>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</si>
  <si>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</si>
  <si>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</si>
  <si>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</si>
  <si>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</si>
  <si>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</si>
  <si>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</si>
  <si>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</si>
  <si>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</si>
  <si>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</si>
  <si>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</si>
  <si>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</si>
  <si>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</si>
  <si>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</si>
  <si>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</si>
  <si>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</si>
  <si>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</si>
  <si>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</si>
  <si>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</si>
  <si>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</si>
  <si>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</si>
  <si>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</si>
  <si>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</si>
  <si>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</si>
  <si>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</si>
  <si>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</si>
  <si>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</si>
  <si>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</si>
  <si>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</si>
  <si>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</si>
  <si>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</si>
  <si>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</si>
  <si>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</si>
  <si>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</si>
  <si>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</si>
  <si>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</si>
  <si>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</si>
  <si>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</si>
  <si>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</si>
  <si>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</si>
  <si>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</si>
  <si>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</si>
  <si>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</si>
  <si>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</si>
  <si>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</si>
  <si>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</si>
  <si>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</si>
  <si>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</si>
  <si>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</si>
  <si>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</si>
  <si>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</si>
  <si>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</si>
  <si>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</si>
  <si>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</si>
  <si>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</si>
  <si>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</si>
  <si>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</si>
  <si>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</si>
  <si>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</si>
  <si>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</si>
  <si>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</si>
  <si>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</si>
  <si>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</si>
  <si>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</si>
  <si>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</si>
  <si>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</si>
  <si>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</si>
  <si>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</si>
  <si>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</si>
  <si>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</si>
  <si>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530124210000000000821</t>
  </si>
  <si>
    <t>行政人员支出工资</t>
  </si>
  <si>
    <t>30101</t>
  </si>
  <si>
    <t>基本工资</t>
  </si>
  <si>
    <t>30103</t>
  </si>
  <si>
    <t>奖金</t>
  </si>
  <si>
    <t>530124210000000000822</t>
  </si>
  <si>
    <t>事业人员支出工资</t>
  </si>
  <si>
    <t>530124210000000000827</t>
  </si>
  <si>
    <t>30217</t>
  </si>
  <si>
    <t>530124210000000000829</t>
  </si>
  <si>
    <t>一般公用经费</t>
  </si>
  <si>
    <t>30201</t>
  </si>
  <si>
    <t>办公费</t>
  </si>
  <si>
    <t>30211</t>
  </si>
  <si>
    <t>差旅费</t>
  </si>
  <si>
    <t>30215</t>
  </si>
  <si>
    <t>会议费</t>
  </si>
  <si>
    <t>30226</t>
  </si>
  <si>
    <t>劳务费</t>
  </si>
  <si>
    <t>530124210000000001236</t>
  </si>
  <si>
    <t>30113</t>
  </si>
  <si>
    <t>530124231100001415298</t>
  </si>
  <si>
    <t>工伤保险支出</t>
  </si>
  <si>
    <t>30112</t>
  </si>
  <si>
    <t>其他社会保障缴费</t>
  </si>
  <si>
    <t>530124231100001415301</t>
  </si>
  <si>
    <t>养老保险支出</t>
  </si>
  <si>
    <t>30108</t>
  </si>
  <si>
    <t>机关事业单位基本养老保险缴费</t>
  </si>
  <si>
    <t>530124231100001415302</t>
  </si>
  <si>
    <t>医疗保险支出</t>
  </si>
  <si>
    <t>30110</t>
  </si>
  <si>
    <t>职工基本医疗保险缴费</t>
  </si>
  <si>
    <t>30111</t>
  </si>
  <si>
    <t>公务员医疗补助缴费</t>
  </si>
  <si>
    <t>530124231100001415306</t>
  </si>
  <si>
    <t>其他对个人和家庭的补助</t>
  </si>
  <si>
    <t>30305</t>
  </si>
  <si>
    <t>生活补助</t>
  </si>
  <si>
    <t>530124231100001415311</t>
  </si>
  <si>
    <t>公务员基础绩效奖</t>
  </si>
  <si>
    <t>530124231100001415312</t>
  </si>
  <si>
    <t>行政在职津贴补贴</t>
  </si>
  <si>
    <t>30102</t>
  </si>
  <si>
    <t>津贴补贴</t>
  </si>
  <si>
    <t>530124231100001415313</t>
  </si>
  <si>
    <t>事业绩效工资</t>
  </si>
  <si>
    <t>30107</t>
  </si>
  <si>
    <t>绩效工资</t>
  </si>
  <si>
    <t>530124231100001415315</t>
  </si>
  <si>
    <t>事业在职津贴补贴</t>
  </si>
  <si>
    <t>530124231100001415318</t>
  </si>
  <si>
    <t>失业保险支出</t>
  </si>
  <si>
    <t>530124231100001415322</t>
  </si>
  <si>
    <t>企业退休人员计划生育奖励</t>
  </si>
  <si>
    <t>530124231100001415323</t>
  </si>
  <si>
    <t>遗属生活补助</t>
  </si>
  <si>
    <t>530124231100001415325</t>
  </si>
  <si>
    <t>工会经费</t>
  </si>
  <si>
    <t>30228</t>
  </si>
  <si>
    <t>530124231100001415329</t>
  </si>
  <si>
    <t>公务交通补贴</t>
  </si>
  <si>
    <t>30239</t>
  </si>
  <si>
    <t>其他交通费用</t>
  </si>
  <si>
    <t>530124231100001415330</t>
  </si>
  <si>
    <t>公共交通专项经费</t>
  </si>
  <si>
    <t>530124241100002448575</t>
  </si>
  <si>
    <t>事业绩效奖励</t>
  </si>
  <si>
    <t>530124251100003849513</t>
  </si>
  <si>
    <t>残疾人就业保障金</t>
  </si>
  <si>
    <t>30299</t>
  </si>
  <si>
    <t>其他商品和服务支出</t>
  </si>
  <si>
    <t>530124251100003851542</t>
  </si>
  <si>
    <t>行政类补助</t>
  </si>
  <si>
    <t>530124251100003859338</t>
  </si>
  <si>
    <t>公车购置及运维费</t>
  </si>
  <si>
    <t>30231</t>
  </si>
  <si>
    <t>公务用车运行维护费</t>
  </si>
  <si>
    <t>预算05-1表</t>
  </si>
  <si>
    <t>项目分类</t>
  </si>
  <si>
    <t>项目单位</t>
  </si>
  <si>
    <t>经济科目编码</t>
  </si>
  <si>
    <t>经济科目名称</t>
  </si>
  <si>
    <t>本年拨款</t>
  </si>
  <si>
    <t>其中：本次下达</t>
  </si>
  <si>
    <t>事业发展类</t>
  </si>
  <si>
    <t>530124251100003868696</t>
  </si>
  <si>
    <t>富民县加油站数据信息实时采集系统建设安装实施项目经费</t>
  </si>
  <si>
    <t>30227</t>
  </si>
  <si>
    <t>委托业务费</t>
  </si>
  <si>
    <t>530124251100003868754</t>
  </si>
  <si>
    <t>招商引资工作经费</t>
  </si>
  <si>
    <t>30207</t>
  </si>
  <si>
    <t>邮电费</t>
  </si>
  <si>
    <t>30213</t>
  </si>
  <si>
    <t>维修（护）费</t>
  </si>
  <si>
    <t>530124251100003944301</t>
  </si>
  <si>
    <t>2024年盘活结转结余昆财产业〔2024〕28号2023年中小企业发展（中小企业数字化转型方向）资金</t>
  </si>
  <si>
    <t>31204</t>
  </si>
  <si>
    <t>费用补贴</t>
  </si>
  <si>
    <t>530124251100003944316</t>
  </si>
  <si>
    <t>2024年盘活结转结余昆财产业〔2024〕37号招商引资目标考核奖补经费</t>
  </si>
  <si>
    <t>530124251100003944319</t>
  </si>
  <si>
    <t>2024年盘活结转结余昆财产业〔2024〕49号2024年规模以上工业企业培育奖励资金</t>
  </si>
  <si>
    <t>530124251100003944324</t>
  </si>
  <si>
    <t>2024年盘活结转结余昆财产业〔2024〕92号2024年省级中小企业发展专项资金</t>
  </si>
  <si>
    <t>530124251100003944327</t>
  </si>
  <si>
    <t>县科工信局计算机设备购置经费</t>
  </si>
  <si>
    <t>31002</t>
  </si>
  <si>
    <t>办公设备购置</t>
  </si>
  <si>
    <t>530124251100003944354</t>
  </si>
  <si>
    <t>2024年盘活结转结余昆财产业〔2024〕55号2024年磷石膏综合利用项目补助资金</t>
  </si>
  <si>
    <t>530124251100003944357</t>
  </si>
  <si>
    <t>2024年盘活结转结余昆财产业〔2024〕89号商务建设发展专项资金</t>
  </si>
  <si>
    <t>预算05-2表</t>
  </si>
  <si>
    <t>项目年度绩效目标</t>
  </si>
  <si>
    <t>一级指标</t>
  </si>
  <si>
    <t>二级指标</t>
  </si>
  <si>
    <t>三级指标</t>
  </si>
  <si>
    <t>指标性质</t>
  </si>
  <si>
    <t>指标值</t>
  </si>
  <si>
    <t>度量单位</t>
  </si>
  <si>
    <t>指标属性</t>
  </si>
  <si>
    <t>指标内容</t>
  </si>
  <si>
    <t>商务建设发展专项资金23571元</t>
  </si>
  <si>
    <t>产出指标</t>
  </si>
  <si>
    <t>数量指标</t>
  </si>
  <si>
    <t>支持重点外向型企业数量</t>
  </si>
  <si>
    <t>&gt;=</t>
  </si>
  <si>
    <t>50</t>
  </si>
  <si>
    <t>个</t>
  </si>
  <si>
    <t>定量指标</t>
  </si>
  <si>
    <t>效益指标</t>
  </si>
  <si>
    <t>经济效益</t>
  </si>
  <si>
    <t>获得支持的外向型企业进出口增长率</t>
  </si>
  <si>
    <t>&gt;</t>
  </si>
  <si>
    <t>%</t>
  </si>
  <si>
    <t>满意度指标</t>
  </si>
  <si>
    <t>服务对象满意度</t>
  </si>
  <si>
    <t>获得支持的企业满意度</t>
  </si>
  <si>
    <t>90</t>
  </si>
  <si>
    <t>定性指标</t>
  </si>
  <si>
    <t>富民县加油站数据信息实时采集系统建设安装实施项目2025年经费164488.8元，2025年项目实施完成，交付使用,当年项目达到预期效果(以2022年-2023年销售额总额平均值为底数，首年的采集的销售额在底数基础上的增加值大于 50%)，自交付使用日起壹年后的5个工作日内2025年需要支付164488.8元。</t>
  </si>
  <si>
    <t>社会加油站数量</t>
  </si>
  <si>
    <t>质量指标</t>
  </si>
  <si>
    <t>验收合格率</t>
  </si>
  <si>
    <t>验收合格率=合格数/12*100%</t>
  </si>
  <si>
    <t>时效指标</t>
  </si>
  <si>
    <t>及时支付率</t>
  </si>
  <si>
    <t>2025年12月31日前支付</t>
  </si>
  <si>
    <t>期</t>
  </si>
  <si>
    <t>按合同约定时间及时支付</t>
  </si>
  <si>
    <t>加油站销售额增长率</t>
  </si>
  <si>
    <t>以2022年-2023年销售额总额平均值为底数，首年的采集的销售额在底数基础上的增加值大于 50%</t>
  </si>
  <si>
    <t>社会效益</t>
  </si>
  <si>
    <t>增加税收收入</t>
  </si>
  <si>
    <t>20</t>
  </si>
  <si>
    <t>以2022年-2023年税收总额平均值为底数，首年的采集的税收在底数基础上的增加值大于20%</t>
  </si>
  <si>
    <t>服务社会加油站满意度</t>
  </si>
  <si>
    <t>服务社会加油站满意度=满意人数/调查总人数*100%</t>
  </si>
  <si>
    <t>招商引资奖补经费</t>
  </si>
  <si>
    <t>招商引资工作奖补经费</t>
  </si>
  <si>
    <t>=</t>
  </si>
  <si>
    <t>15848.10</t>
  </si>
  <si>
    <t>元</t>
  </si>
  <si>
    <t>招商引资工作</t>
  </si>
  <si>
    <t>正常开展</t>
  </si>
  <si>
    <t>招商引资工作是否正常开展</t>
  </si>
  <si>
    <t>80</t>
  </si>
  <si>
    <t>按照《昆明市中小企业数字化转型试点城市行动方案（2023-2025年）》文件精神，将奖补资金用于开展中小企业数字化改造工作，支持被改造企业。</t>
  </si>
  <si>
    <t>拟改造企业数量不低于</t>
  </si>
  <si>
    <t>户</t>
  </si>
  <si>
    <t>拟改造企业数量不低于6户</t>
  </si>
  <si>
    <t>资金拨付率</t>
  </si>
  <si>
    <t>100</t>
  </si>
  <si>
    <t>是/否</t>
  </si>
  <si>
    <t>以数字化转型促进企业发展</t>
  </si>
  <si>
    <t>96</t>
  </si>
  <si>
    <t>人次</t>
  </si>
  <si>
    <t>以数字化转型促进企业实现96%以上提质、增资、降本、降耗、绿色和安全发展。</t>
  </si>
  <si>
    <t>被改造的数字化转型企业服务满意度</t>
  </si>
  <si>
    <t>被改造的数字化转型企业服务满意度大于等于90%</t>
  </si>
  <si>
    <t>2024年磷石膏综合利用项目补助资金268700元。</t>
  </si>
  <si>
    <t>支持磷石膏综合利用项目</t>
  </si>
  <si>
    <t>磷石膏综合利用率</t>
  </si>
  <si>
    <t>70</t>
  </si>
  <si>
    <t>次</t>
  </si>
  <si>
    <t>生态环境质量改善</t>
  </si>
  <si>
    <t>有所改善</t>
  </si>
  <si>
    <t>被补助对象满意度</t>
  </si>
  <si>
    <t>85</t>
  </si>
  <si>
    <t>2024年规模以上工业企业培育奖励资金110万元。</t>
  </si>
  <si>
    <t>2024年新增规模以上工业企业数量</t>
  </si>
  <si>
    <t>保持规模以上工业企业数量稳定在一定范围</t>
  </si>
  <si>
    <t>符合奖补条件的企业满意度</t>
  </si>
  <si>
    <t>购置计划完成率</t>
  </si>
  <si>
    <t>反映部门购置计划执行情况购置计划执行情况。
购置计划完成率=（实际购置交付装备数量/计划购置交付装备数量）*100%。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</si>
  <si>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</si>
  <si>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</si>
  <si>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</si>
  <si>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</si>
  <si>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</si>
  <si>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</si>
  <si>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按照《昆明市财政局关于下达[2024]92号》文件要求，及时将资金兑付到项目承担单位并加快使用进 度，切实加快资金执行进度和推进项目建设，及时发挥资金惠企助企效益。</t>
  </si>
  <si>
    <t>支持中小企业数字化转型“小灯塔”示范企业数量</t>
  </si>
  <si>
    <t>16</t>
  </si>
  <si>
    <t>中小企业数字化转型“小灯塔”示范企业数量不低于16个</t>
  </si>
  <si>
    <t>支持中小企业技术升级改造建设项目数量</t>
  </si>
  <si>
    <t>项</t>
  </si>
  <si>
    <t>支持中小企业技术升级改造建设项目数量不低于12项</t>
  </si>
  <si>
    <t>获支持“小灯塔”示范企业数字化转型水平评级</t>
  </si>
  <si>
    <t>级</t>
  </si>
  <si>
    <t>获支持“小灯塔”示范企业数字化转型水平评级不低于2级</t>
  </si>
  <si>
    <t>专项资金投入带动中小企业技术升级改造建设项目投资比例</t>
  </si>
  <si>
    <t>18</t>
  </si>
  <si>
    <t>专项资金投入带动中小企业技术升级改造建设项目投资比例不低于18倍</t>
  </si>
  <si>
    <t>获扶持中小企业（含服务机构）及所服务中小企业满意度</t>
  </si>
  <si>
    <t>获扶持中小企业（含服务机构）及所服务中小企业满意度不低于90%</t>
  </si>
  <si>
    <t>引进省外产业到位资金增速达上年度目标20%以上；吸引和利用外资增速达上年度目标10%以上；引进亿元以上项目不低于10个；开展外出招商、学习活动不低于12次，开展招商引资相关业务培训不少于2次。</t>
  </si>
  <si>
    <t>开展招商引资考察、接待项目洽谈项目次数</t>
  </si>
  <si>
    <t>40</t>
  </si>
  <si>
    <t xml:space="preserve">开展招商引资考察、接待项目洽谈项目次数
</t>
  </si>
  <si>
    <t>开展招商引资成功数</t>
  </si>
  <si>
    <t>30</t>
  </si>
  <si>
    <t xml:space="preserve">开展招商引资成功数
</t>
  </si>
  <si>
    <t>计划完成率</t>
  </si>
  <si>
    <t xml:space="preserve">计划完成率
</t>
  </si>
  <si>
    <t>成本指标</t>
  </si>
  <si>
    <t>经济成本指标</t>
  </si>
  <si>
    <t>&lt;=</t>
  </si>
  <si>
    <t>万元</t>
  </si>
  <si>
    <t xml:space="preserve">招商引资支出成本
</t>
  </si>
  <si>
    <t>引进省外产业到位资金</t>
  </si>
  <si>
    <t>亿元</t>
  </si>
  <si>
    <t xml:space="preserve">引进省外产业到位资金40亿元以上
</t>
  </si>
  <si>
    <t>吸引和利用外资</t>
  </si>
  <si>
    <t>500</t>
  </si>
  <si>
    <t>万美元</t>
  </si>
  <si>
    <t xml:space="preserve">吸引和利用外资500万美元以上
</t>
  </si>
  <si>
    <t>增加就业岗位</t>
  </si>
  <si>
    <t>150</t>
  </si>
  <si>
    <t>社会公众满意度</t>
  </si>
  <si>
    <t xml:space="preserve">反映社会公众对宣传的满意程度宣传内容知晓率=被调查对象中知晓人数/被调查对象的人数*100%
</t>
  </si>
  <si>
    <t>我单位2025年无项目支出（另文下达），此表为空表</t>
  </si>
  <si>
    <t>预算06表</t>
  </si>
  <si>
    <t>政府性基金预算支出预算表</t>
  </si>
  <si>
    <t>单位名称：全部</t>
  </si>
  <si>
    <t>本年政府性基金预算支出</t>
  </si>
  <si>
    <t>我单位2025年无政府性基金预算支出，此表为空表</t>
  </si>
  <si>
    <t>预算07表</t>
  </si>
  <si>
    <t>预算项目名称</t>
  </si>
  <si>
    <t>采购项目</t>
  </si>
  <si>
    <t>采购目录</t>
  </si>
  <si>
    <t>计量
单位</t>
  </si>
  <si>
    <t>数量</t>
  </si>
  <si>
    <t>面向中小企业预留资金</t>
  </si>
  <si>
    <t>单位自筹</t>
  </si>
  <si>
    <t>我单位2025年无政府采购预算支出，此表为空表</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</si>
  <si>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</si>
  <si>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</si>
  <si>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</si>
  <si>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</si>
  <si>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</si>
  <si>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</si>
  <si>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</si>
  <si>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</si>
  <si>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</si>
  <si>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我单位2025年无政府购买服务预算支出，此表为空表</t>
  </si>
  <si>
    <t>预算09-1表</t>
  </si>
  <si>
    <t>单位名称（项目）</t>
  </si>
  <si>
    <t>地区</t>
  </si>
  <si>
    <t>磨憨经济合作区</t>
  </si>
  <si>
    <t>我单位2025年无对下转移支付支出，此表为空表</t>
  </si>
  <si>
    <t>预算09-2表</t>
  </si>
  <si>
    <t>预算10表</t>
  </si>
  <si>
    <t>资产类别</t>
  </si>
  <si>
    <t>资产分类代码.名称</t>
  </si>
  <si>
    <t>资产名称</t>
  </si>
  <si>
    <t>计量单位</t>
  </si>
  <si>
    <t>财政部门批复数（元）</t>
  </si>
  <si>
    <t>单价</t>
  </si>
  <si>
    <t>金额</t>
  </si>
  <si>
    <t>我单位2025年无新增资产配置，此表为空表</t>
  </si>
  <si>
    <t>11表</t>
  </si>
  <si>
    <t>上级补助</t>
  </si>
  <si>
    <t>我单位2025年无上级补助项目支出，此表为空表</t>
  </si>
  <si>
    <t>预算12表</t>
  </si>
  <si>
    <t>项目级次</t>
  </si>
  <si>
    <t>313 事业发展类</t>
  </si>
  <si>
    <t>本级</t>
  </si>
  <si>
    <t/>
  </si>
  <si>
    <t>预算08-1表</t>
  </si>
  <si>
    <t>部门编码</t>
  </si>
  <si>
    <t>部门名称</t>
  </si>
  <si>
    <t>内容</t>
  </si>
  <si>
    <t>说明</t>
  </si>
  <si>
    <t>部门总体目标</t>
  </si>
  <si>
    <t>部门职责</t>
  </si>
  <si>
    <t>1.贯彻落实中央、省、市、县委关于科学技术、工业和信息化、商务、投资促进、中小企业工作的方针政策、决策部署和法律、法规。
2.拟订全县科学技术、工业和信息化、商务、投资促进、中小企业、无线电管理工作的相关政策、发展规划、年度计划、项目计划并组织实施。
3.组织全县科技项目申报及管理，科技成果推广应用、转化，科技成果、科技人才评选，做好高新技术产业化及先进适用技术的转化与推广工作，承办科技合作与交流、技术转移及成果转化工作，组织有关重大科技成果应用示范，推动企业自主创新能力建设；建立科学技术进步统计监测评价体系。
4.组织制定并实施县级科技计划，组织实施科学技术重大项目；研究并指导全县科技发展的重大布局和优先发展的领域；指导高层次科技人才的培养、引进工作和科技人才队伍建设；牵头协调有关部门推进科技创新工作，组织实施科学技术普及；监督检查科技法律法规的贯彻落实和科技发展规划及重大科技项目的实施。</t>
  </si>
  <si>
    <t>根据三定方案归纳</t>
  </si>
  <si>
    <t>1.贯彻落实好省市稳增长扶持政策各奖励措施，积极为企业做好服务，全面推动工业转型升级。2.加大企业扶持培育力度，力争培育一批高新技术和新兴产业企业，为全县经济发展夯实基础、增添活力，提振后劲。3.着力优化民营经济发展各项政策措施，深入实施中小企业成长工程，促进民营经济健康快速发展。4.加大我县招商引资工作力度，成立了招商分局，分别由政府分管领导任责任领导，部门为责任单位，主动对接洽谈项目。不断创新招商引资方式，努力提高招商引资的质量和水平。5.加强与商贸流通限额以上批零住餐企业的沟通协调，帮助企业解决经营活动中出现的困难和问题，配合统计部门认真做好数据上报等工作。6.重点加强对机房（一中中心机房、县委分机房、政府分机房）、县电子政务骨干网络、视频会议、（OA）、政务公众信息网等政务系统、县委大院及政府大院互联网的管理和日常巡检维护工作，保障电子政务网络、系统的正常运行。</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</si>
  <si>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</si>
  <si>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</si>
  <si>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</si>
  <si>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</si>
  <si>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</si>
  <si>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</si>
  <si>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</si>
  <si>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</si>
  <si>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</si>
  <si>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</si>
  <si>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</si>
  <si>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负责全县科学技术、招商引资、工业经贸、商务、中小企业管理、信息化等工作</t>
  </si>
  <si>
    <t>机关、事业单位在职工作人员的基本支出及项目支出，确保我局各项工作正常、有序的开展。</t>
  </si>
  <si>
    <t>三、部门整体支出绩效指标</t>
  </si>
  <si>
    <t>绩效指标</t>
  </si>
  <si>
    <t>评（扣）分标准</t>
  </si>
  <si>
    <t>绩效指标设定依据及指标值数据来源</t>
  </si>
  <si>
    <t xml:space="preserve">二级指标 </t>
  </si>
  <si>
    <t>计划完成率=在规定时间内宣传任务完成数/宣传任务计划数*100%</t>
  </si>
  <si>
    <t>关于印发富民县2025-2027年中期财政规划和2025年部门预算编制指导意见的通知</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</si>
  <si>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</si>
  <si>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</si>
  <si>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反映社会公众对宣传的满意程度。</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</si>
  <si>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</si>
  <si>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</si>
  <si>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</si>
  <si>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</si>
  <si>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</si>
  <si>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</si>
  <si>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</si>
  <si>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</si>
  <si>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</si>
  <si>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</si>
  <si>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</si>
  <si>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</si>
  <si>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</si>
  <si>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</si>
  <si>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</si>
  <si>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</si>
  <si>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</si>
  <si>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</si>
  <si>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</si>
  <si>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</si>
  <si>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</si>
  <si>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</si>
  <si>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</si>
  <si>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</si>
  <si>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</si>
  <si>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</si>
  <si>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</si>
  <si>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</si>
  <si>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富民县委党校1号楼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</si>
</sst>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4" fillId="0" borderId="1" xfId="53" applyNumberFormat="1" applyFont="1" applyBorder="1" applyAlignment="1">
      <alignment horizontal="right" vertical="center" wrapText="1"/>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tr">
        <f>"单位名称："&amp;"富民县科学技术和工业信息化局"</f>
        <v>单位名称：富民县科学技术和工业信息化局</v>
      </c>
      <c r="B3" s="3"/>
      <c r="D3" s="1" t="s">
        <v>1</v>
      </c>
    </row>
    <row r="4" ht="23.25" customHeight="1" spans="1:4">
      <c r="A4" s="70" t="s">
        <v>2</v>
      </c>
      <c r="B4" s="70"/>
      <c r="C4" s="70" t="s">
        <v>3</v>
      </c>
      <c r="D4" s="70"/>
    </row>
    <row r="5" ht="24" customHeight="1" spans="1:4">
      <c r="A5" s="70" t="s">
        <v>4</v>
      </c>
      <c r="B5" s="70" t="str">
        <f>"2025"&amp;"年预算数"</f>
        <v>2025年预算数</v>
      </c>
      <c r="C5" s="70" t="s">
        <v>5</v>
      </c>
      <c r="D5" s="70" t="str">
        <f>"2025"&amp;"年预算数"</f>
        <v>2025年预算数</v>
      </c>
    </row>
    <row r="6" ht="17.25" customHeight="1" spans="1:4">
      <c r="A6" s="89" t="s">
        <v>6</v>
      </c>
      <c r="B6" s="85">
        <v>20446401.54</v>
      </c>
      <c r="C6" s="89" t="s">
        <v>7</v>
      </c>
      <c r="D6" s="85">
        <v>15848.1</v>
      </c>
    </row>
    <row r="7" ht="17.25" customHeight="1" spans="1:4">
      <c r="A7" s="89" t="s">
        <v>8</v>
      </c>
      <c r="B7" s="85"/>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v>6675162.19</v>
      </c>
    </row>
    <row r="12" ht="17.25" customHeight="1" spans="1:4">
      <c r="A12" s="89" t="s">
        <v>18</v>
      </c>
      <c r="B12" s="85"/>
      <c r="C12" s="89" t="s">
        <v>19</v>
      </c>
      <c r="D12" s="85"/>
    </row>
    <row r="13" ht="17.25" customHeight="1" spans="1:4">
      <c r="A13" s="89" t="s">
        <v>20</v>
      </c>
      <c r="B13" s="85"/>
      <c r="C13" s="89" t="s">
        <v>21</v>
      </c>
      <c r="D13" s="85">
        <v>609932.88</v>
      </c>
    </row>
    <row r="14" ht="17.25" customHeight="1" spans="1:4">
      <c r="A14" s="89" t="s">
        <v>22</v>
      </c>
      <c r="B14" s="85"/>
      <c r="C14" s="89" t="s">
        <v>23</v>
      </c>
      <c r="D14" s="85">
        <v>668160.73</v>
      </c>
    </row>
    <row r="15" ht="17.25" customHeight="1" spans="1:4">
      <c r="A15" s="89" t="s">
        <v>24</v>
      </c>
      <c r="B15" s="85"/>
      <c r="C15" s="89" t="s">
        <v>25</v>
      </c>
      <c r="D15" s="85"/>
    </row>
    <row r="16" ht="17.25" customHeight="1" spans="1:4">
      <c r="A16" s="89"/>
      <c r="B16" s="85"/>
      <c r="C16" s="89" t="s">
        <v>26</v>
      </c>
      <c r="D16" s="85"/>
    </row>
    <row r="17" ht="17.25" customHeight="1" spans="1:4">
      <c r="A17" s="89"/>
      <c r="B17" s="85"/>
      <c r="C17" s="89" t="s">
        <v>27</v>
      </c>
      <c r="D17" s="85"/>
    </row>
    <row r="18" ht="17.25" customHeight="1" spans="1:4">
      <c r="A18" s="89"/>
      <c r="B18" s="85"/>
      <c r="C18" s="89" t="s">
        <v>28</v>
      </c>
      <c r="D18" s="85"/>
    </row>
    <row r="19" ht="17.25" customHeight="1" spans="1:4">
      <c r="A19" s="89"/>
      <c r="B19" s="85"/>
      <c r="C19" s="89" t="s">
        <v>29</v>
      </c>
      <c r="D19" s="85">
        <v>11940700</v>
      </c>
    </row>
    <row r="20" ht="17.25" customHeight="1" spans="1:4">
      <c r="A20" s="89"/>
      <c r="B20" s="85"/>
      <c r="C20" s="89" t="s">
        <v>30</v>
      </c>
      <c r="D20" s="85">
        <v>23571</v>
      </c>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513026.64</v>
      </c>
    </row>
    <row r="25" ht="17.25" customHeight="1" spans="1:4">
      <c r="A25" s="89"/>
      <c r="B25" s="85"/>
      <c r="C25" s="89" t="s">
        <v>35</v>
      </c>
      <c r="D25" s="85"/>
    </row>
    <row r="26" ht="17.25" customHeight="1" spans="1:4">
      <c r="A26" s="89"/>
      <c r="B26" s="85"/>
      <c r="C26" s="89" t="s">
        <v>36</v>
      </c>
      <c r="D26" s="85"/>
    </row>
    <row r="27" ht="17.25" customHeight="1" spans="1:4">
      <c r="A27" s="89"/>
      <c r="B27" s="85"/>
      <c r="C27" s="89" t="s">
        <v>37</v>
      </c>
      <c r="D27" s="85"/>
    </row>
    <row r="28" ht="16.5" customHeight="1" spans="1:4">
      <c r="A28" s="89"/>
      <c r="B28" s="85"/>
      <c r="C28" s="89" t="s">
        <v>38</v>
      </c>
      <c r="D28" s="85"/>
    </row>
    <row r="29" ht="16.5" customHeight="1" spans="1:4">
      <c r="A29" s="89"/>
      <c r="B29" s="85"/>
      <c r="C29" s="89" t="s">
        <v>39</v>
      </c>
      <c r="D29" s="85"/>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5">
        <f>20446401.54-0</f>
        <v>20446401.54</v>
      </c>
      <c r="C34" s="90" t="s">
        <v>45</v>
      </c>
      <c r="D34" s="95">
        <v>20446401.54</v>
      </c>
    </row>
    <row r="35" ht="16.5" customHeight="1" spans="1:4">
      <c r="A35" s="89" t="s">
        <v>46</v>
      </c>
      <c r="B35" s="85"/>
      <c r="C35" s="89" t="s">
        <v>47</v>
      </c>
      <c r="D35" s="85"/>
    </row>
    <row r="36" ht="16.5" customHeight="1" spans="1:4">
      <c r="A36" s="90" t="s">
        <v>48</v>
      </c>
      <c r="B36" s="95">
        <v>20446401.54</v>
      </c>
      <c r="C36" s="90" t="s">
        <v>49</v>
      </c>
      <c r="D36" s="95">
        <v>20446401.54</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7" sqref="A7"/>
    </sheetView>
  </sheetViews>
  <sheetFormatPr defaultColWidth="10.7083333333333" defaultRowHeight="12" customHeight="1" outlineLevelRow="6"/>
  <cols>
    <col min="1" max="1" width="55.125"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336</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"单位名称："&amp;"富民县科学技术和工业信息化局"</f>
        <v>单位名称：富民县科学技术和工业信息化局</v>
      </c>
      <c r="B3" s="3"/>
      <c r="C3" s="3"/>
      <c r="D3" s="3"/>
      <c r="E3" s="3"/>
      <c r="F3" s="3"/>
      <c r="G3" s="3"/>
      <c r="H3" s="3"/>
    </row>
    <row r="4" ht="44.25" customHeight="1" spans="1:10">
      <c r="A4" s="70" t="s">
        <v>205</v>
      </c>
      <c r="B4" s="70" t="s">
        <v>337</v>
      </c>
      <c r="C4" s="79" t="s">
        <v>338</v>
      </c>
      <c r="D4" s="70" t="s">
        <v>339</v>
      </c>
      <c r="E4" s="70" t="s">
        <v>340</v>
      </c>
      <c r="F4" s="70" t="s">
        <v>341</v>
      </c>
      <c r="G4" s="70" t="s">
        <v>342</v>
      </c>
      <c r="H4" s="70" t="s">
        <v>343</v>
      </c>
      <c r="I4" s="70" t="s">
        <v>344</v>
      </c>
      <c r="J4" s="70" t="s">
        <v>345</v>
      </c>
    </row>
    <row r="5" ht="18.75" customHeight="1" spans="1:10">
      <c r="A5" s="70">
        <v>1</v>
      </c>
      <c r="B5" s="70">
        <v>2</v>
      </c>
      <c r="C5" s="70">
        <v>3</v>
      </c>
      <c r="D5" s="70">
        <v>4</v>
      </c>
      <c r="E5" s="70">
        <v>5</v>
      </c>
      <c r="F5" s="70">
        <v>6</v>
      </c>
      <c r="G5" s="70">
        <v>7</v>
      </c>
      <c r="H5" s="70">
        <v>8</v>
      </c>
      <c r="I5" s="70">
        <v>9</v>
      </c>
      <c r="J5" s="70">
        <v>10</v>
      </c>
    </row>
    <row r="7" customHeight="1" spans="1:1">
      <c r="A7" t="s">
        <v>465</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7083333333333" defaultRowHeight="14.25" customHeight="1" outlineLevelCol="5"/>
  <cols>
    <col min="1" max="1" width="49.62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466</v>
      </c>
    </row>
    <row r="2" ht="42" customHeight="1" spans="1:6">
      <c r="A2" s="2" t="str">
        <f>"2025"&amp;"年政府性基金预算支出预算表"</f>
        <v>2025年政府性基金预算支出预算表</v>
      </c>
      <c r="B2" s="2" t="s">
        <v>467</v>
      </c>
      <c r="C2" s="2"/>
      <c r="D2" s="2"/>
      <c r="E2" s="2"/>
      <c r="F2" s="2"/>
    </row>
    <row r="3" ht="13.5" customHeight="1" spans="1:6">
      <c r="A3" s="3" t="str">
        <f>"单位名称："&amp;"富民县科学技术和工业信息化局"</f>
        <v>单位名称：富民县科学技术和工业信息化局</v>
      </c>
      <c r="B3" s="3" t="s">
        <v>468</v>
      </c>
      <c r="C3" s="3"/>
      <c r="F3" s="1" t="s">
        <v>188</v>
      </c>
    </row>
    <row r="4" ht="19.5" customHeight="1" spans="1:6">
      <c r="A4" s="70" t="s">
        <v>203</v>
      </c>
      <c r="B4" s="70" t="s">
        <v>70</v>
      </c>
      <c r="C4" s="70" t="s">
        <v>71</v>
      </c>
      <c r="D4" s="70" t="s">
        <v>469</v>
      </c>
      <c r="E4" s="70"/>
      <c r="F4" s="70"/>
    </row>
    <row r="5" ht="18.75" customHeight="1" spans="1:6">
      <c r="A5" s="70"/>
      <c r="B5" s="70"/>
      <c r="C5" s="70"/>
      <c r="D5" s="70" t="s">
        <v>53</v>
      </c>
      <c r="E5" s="70" t="s">
        <v>72</v>
      </c>
      <c r="F5" s="70" t="s">
        <v>73</v>
      </c>
    </row>
    <row r="6" ht="18.75" customHeight="1" spans="1:6">
      <c r="A6" s="70">
        <v>1</v>
      </c>
      <c r="B6" s="70" t="s">
        <v>81</v>
      </c>
      <c r="C6" s="70">
        <v>3</v>
      </c>
      <c r="D6" s="70">
        <v>4</v>
      </c>
      <c r="E6" s="70">
        <v>5</v>
      </c>
      <c r="F6" s="70">
        <v>6</v>
      </c>
    </row>
    <row r="7" ht="21" customHeight="1" spans="1:6">
      <c r="A7" s="5"/>
      <c r="B7" s="5"/>
      <c r="C7" s="5"/>
      <c r="D7" s="76"/>
      <c r="E7" s="76"/>
      <c r="F7" s="76"/>
    </row>
    <row r="8" ht="21" customHeight="1" spans="1:6">
      <c r="A8" s="5"/>
      <c r="B8" s="5"/>
      <c r="C8" s="5"/>
      <c r="D8" s="76"/>
      <c r="E8" s="76"/>
      <c r="F8" s="76"/>
    </row>
    <row r="9" ht="18.75" customHeight="1" spans="1:6">
      <c r="A9" s="70" t="s">
        <v>193</v>
      </c>
      <c r="B9" s="70" t="s">
        <v>193</v>
      </c>
      <c r="C9" s="70" t="s">
        <v>193</v>
      </c>
      <c r="D9" s="76"/>
      <c r="E9" s="76"/>
      <c r="F9" s="76"/>
    </row>
    <row r="11" customHeight="1" spans="1:1">
      <c r="A11" t="s">
        <v>470</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B23" sqref="B23"/>
    </sheetView>
  </sheetViews>
  <sheetFormatPr defaultColWidth="10.7083333333333" defaultRowHeight="14.25" customHeight="1"/>
  <cols>
    <col min="1" max="1" width="49.25" customWidth="1"/>
    <col min="2"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471</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"单位名称："&amp;"富民县科学技术和工业信息化局"</f>
        <v>单位名称：富民县科学技术和工业信息化局</v>
      </c>
      <c r="S3" s="1" t="s">
        <v>1</v>
      </c>
    </row>
    <row r="4" ht="15.75" customHeight="1" spans="1:19">
      <c r="A4" s="70" t="s">
        <v>202</v>
      </c>
      <c r="B4" s="70" t="s">
        <v>203</v>
      </c>
      <c r="C4" s="70" t="s">
        <v>472</v>
      </c>
      <c r="D4" s="70" t="s">
        <v>473</v>
      </c>
      <c r="E4" s="70" t="s">
        <v>474</v>
      </c>
      <c r="F4" s="4" t="s">
        <v>475</v>
      </c>
      <c r="G4" s="70" t="s">
        <v>476</v>
      </c>
      <c r="H4" s="4" t="s">
        <v>477</v>
      </c>
      <c r="I4" s="70" t="s">
        <v>210</v>
      </c>
      <c r="J4" s="70"/>
      <c r="K4" s="70"/>
      <c r="L4" s="70"/>
      <c r="M4" s="70"/>
      <c r="N4" s="70"/>
      <c r="O4" s="70"/>
      <c r="P4" s="70"/>
      <c r="Q4" s="70"/>
      <c r="R4" s="70"/>
      <c r="S4" s="70"/>
    </row>
    <row r="5" ht="17.25" customHeight="1" spans="1:19">
      <c r="A5" s="70"/>
      <c r="B5" s="70"/>
      <c r="C5" s="70"/>
      <c r="D5" s="70"/>
      <c r="E5" s="70"/>
      <c r="F5" s="4"/>
      <c r="G5" s="70"/>
      <c r="H5" s="4"/>
      <c r="I5" s="70" t="s">
        <v>53</v>
      </c>
      <c r="J5" s="70" t="s">
        <v>56</v>
      </c>
      <c r="K5" s="70" t="s">
        <v>57</v>
      </c>
      <c r="L5" s="70" t="s">
        <v>58</v>
      </c>
      <c r="M5" s="70" t="s">
        <v>59</v>
      </c>
      <c r="N5" s="70" t="s">
        <v>478</v>
      </c>
      <c r="O5" s="70"/>
      <c r="P5" s="70"/>
      <c r="Q5" s="70"/>
      <c r="R5" s="70"/>
      <c r="S5" s="70"/>
    </row>
    <row r="6" ht="54" customHeight="1" spans="1:19">
      <c r="A6" s="70"/>
      <c r="B6" s="70"/>
      <c r="C6" s="70"/>
      <c r="D6" s="70"/>
      <c r="E6" s="70"/>
      <c r="F6" s="4"/>
      <c r="G6" s="70"/>
      <c r="H6" s="4"/>
      <c r="I6" s="70"/>
      <c r="J6" s="70" t="s">
        <v>55</v>
      </c>
      <c r="K6" s="70"/>
      <c r="L6" s="70"/>
      <c r="M6" s="70"/>
      <c r="N6" s="70" t="s">
        <v>55</v>
      </c>
      <c r="O6" s="70" t="s">
        <v>61</v>
      </c>
      <c r="P6" s="70" t="s">
        <v>63</v>
      </c>
      <c r="Q6" s="70" t="s">
        <v>62</v>
      </c>
      <c r="R6" s="70" t="s">
        <v>64</v>
      </c>
      <c r="S6" s="70" t="s">
        <v>65</v>
      </c>
    </row>
    <row r="7" ht="18" customHeight="1" spans="1:19">
      <c r="A7" s="70">
        <v>1</v>
      </c>
      <c r="B7" s="70" t="s">
        <v>81</v>
      </c>
      <c r="C7" s="70" t="s">
        <v>82</v>
      </c>
      <c r="D7" s="70">
        <v>4</v>
      </c>
      <c r="E7" s="70">
        <v>5</v>
      </c>
      <c r="F7" s="70">
        <v>6</v>
      </c>
      <c r="G7" s="70">
        <v>7</v>
      </c>
      <c r="H7" s="70">
        <v>8</v>
      </c>
      <c r="I7" s="70">
        <v>9</v>
      </c>
      <c r="J7" s="70">
        <v>10</v>
      </c>
      <c r="K7" s="70">
        <v>11</v>
      </c>
      <c r="L7" s="70">
        <v>12</v>
      </c>
      <c r="M7" s="70">
        <v>13</v>
      </c>
      <c r="N7" s="70">
        <v>14</v>
      </c>
      <c r="O7" s="70">
        <v>15</v>
      </c>
      <c r="P7" s="70">
        <v>16</v>
      </c>
      <c r="Q7" s="70">
        <v>17</v>
      </c>
      <c r="R7" s="70">
        <v>18</v>
      </c>
      <c r="S7" s="70">
        <v>19</v>
      </c>
    </row>
    <row r="8" ht="21" customHeight="1" spans="1:19">
      <c r="A8" s="5"/>
      <c r="B8" s="5"/>
      <c r="C8" s="5"/>
      <c r="D8" s="5"/>
      <c r="E8" s="5"/>
      <c r="F8" s="5"/>
      <c r="G8" s="78"/>
      <c r="H8" s="71"/>
      <c r="I8" s="71"/>
      <c r="J8" s="71"/>
      <c r="K8" s="71"/>
      <c r="L8" s="71"/>
      <c r="M8" s="71"/>
      <c r="N8" s="71"/>
      <c r="O8" s="71"/>
      <c r="P8" s="71"/>
      <c r="Q8" s="71"/>
      <c r="R8" s="71"/>
      <c r="S8" s="71"/>
    </row>
    <row r="9" ht="21" customHeight="1" spans="1:19">
      <c r="A9" s="70" t="s">
        <v>193</v>
      </c>
      <c r="B9" s="70"/>
      <c r="C9" s="70"/>
      <c r="D9" s="70"/>
      <c r="E9" s="70"/>
      <c r="F9" s="70"/>
      <c r="G9" s="70"/>
      <c r="H9" s="71"/>
      <c r="I9" s="71"/>
      <c r="J9" s="71"/>
      <c r="K9" s="71"/>
      <c r="L9" s="71"/>
      <c r="M9" s="71"/>
      <c r="N9" s="71"/>
      <c r="O9" s="71"/>
      <c r="P9" s="71"/>
      <c r="Q9" s="71"/>
      <c r="R9" s="71"/>
      <c r="S9" s="71"/>
    </row>
    <row r="11" customHeight="1" spans="1:1">
      <c r="A11" t="s">
        <v>479</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1" sqref="A11"/>
    </sheetView>
  </sheetViews>
  <sheetFormatPr defaultColWidth="10.7083333333333" defaultRowHeight="14.25" customHeight="1"/>
  <cols>
    <col min="1" max="1" width="57.125" customWidth="1"/>
    <col min="2"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480</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"单位名称："&amp;"富民县科学技术和工业信息化局"</f>
        <v>单位名称：富民县科学技术和工业信息化局</v>
      </c>
      <c r="T3" s="1" t="s">
        <v>1</v>
      </c>
    </row>
    <row r="4" ht="24" customHeight="1" spans="1:20">
      <c r="A4" s="70" t="s">
        <v>202</v>
      </c>
      <c r="B4" s="70" t="s">
        <v>203</v>
      </c>
      <c r="C4" s="70" t="s">
        <v>205</v>
      </c>
      <c r="D4" s="70" t="s">
        <v>481</v>
      </c>
      <c r="E4" s="70" t="s">
        <v>482</v>
      </c>
      <c r="F4" s="70" t="s">
        <v>483</v>
      </c>
      <c r="G4" s="70" t="s">
        <v>484</v>
      </c>
      <c r="H4" s="70" t="s">
        <v>485</v>
      </c>
      <c r="I4" s="70" t="s">
        <v>486</v>
      </c>
      <c r="J4" s="70" t="s">
        <v>210</v>
      </c>
      <c r="K4" s="70"/>
      <c r="L4" s="70"/>
      <c r="M4" s="70"/>
      <c r="N4" s="70"/>
      <c r="O4" s="70"/>
      <c r="P4" s="70"/>
      <c r="Q4" s="70"/>
      <c r="R4" s="70"/>
      <c r="S4" s="70"/>
      <c r="T4" s="70"/>
    </row>
    <row r="5" ht="24" customHeight="1" spans="1:20">
      <c r="A5" s="70"/>
      <c r="B5" s="70"/>
      <c r="C5" s="70"/>
      <c r="D5" s="70"/>
      <c r="E5" s="70"/>
      <c r="F5" s="70"/>
      <c r="G5" s="70"/>
      <c r="H5" s="70"/>
      <c r="I5" s="70"/>
      <c r="J5" s="70" t="s">
        <v>53</v>
      </c>
      <c r="K5" s="70" t="s">
        <v>56</v>
      </c>
      <c r="L5" s="70" t="s">
        <v>487</v>
      </c>
      <c r="M5" s="70" t="s">
        <v>58</v>
      </c>
      <c r="N5" s="70" t="s">
        <v>488</v>
      </c>
      <c r="O5" s="70" t="s">
        <v>478</v>
      </c>
      <c r="P5" s="70"/>
      <c r="Q5" s="70"/>
      <c r="R5" s="70"/>
      <c r="S5" s="70"/>
      <c r="T5" s="70"/>
    </row>
    <row r="6" ht="54" customHeight="1" spans="1:20">
      <c r="A6" s="70"/>
      <c r="B6" s="70"/>
      <c r="C6" s="70"/>
      <c r="D6" s="70"/>
      <c r="E6" s="70"/>
      <c r="F6" s="70"/>
      <c r="G6" s="70"/>
      <c r="H6" s="70"/>
      <c r="I6" s="70"/>
      <c r="J6" s="70"/>
      <c r="K6" s="70" t="s">
        <v>55</v>
      </c>
      <c r="L6" s="70"/>
      <c r="M6" s="70"/>
      <c r="N6" s="70"/>
      <c r="O6" s="70" t="s">
        <v>55</v>
      </c>
      <c r="P6" s="70" t="s">
        <v>61</v>
      </c>
      <c r="Q6" s="70" t="s">
        <v>63</v>
      </c>
      <c r="R6" s="70" t="s">
        <v>62</v>
      </c>
      <c r="S6" s="70" t="s">
        <v>64</v>
      </c>
      <c r="T6" s="70" t="s">
        <v>65</v>
      </c>
    </row>
    <row r="7" ht="17.25" customHeight="1" spans="1:20">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row>
    <row r="8" ht="21" customHeight="1" spans="1:20">
      <c r="A8" s="72"/>
      <c r="B8" s="72"/>
      <c r="C8" s="72"/>
      <c r="D8" s="72"/>
      <c r="E8" s="72"/>
      <c r="F8" s="72"/>
      <c r="G8" s="72"/>
      <c r="H8" s="72"/>
      <c r="I8" s="72"/>
      <c r="J8" s="71"/>
      <c r="K8" s="71"/>
      <c r="L8" s="71"/>
      <c r="M8" s="71"/>
      <c r="N8" s="71"/>
      <c r="O8" s="71"/>
      <c r="P8" s="71"/>
      <c r="Q8" s="71"/>
      <c r="R8" s="71"/>
      <c r="S8" s="71"/>
      <c r="T8" s="71"/>
    </row>
    <row r="9" ht="21" customHeight="1" spans="1:20">
      <c r="A9" s="70" t="s">
        <v>193</v>
      </c>
      <c r="B9" s="70"/>
      <c r="C9" s="70"/>
      <c r="D9" s="70"/>
      <c r="E9" s="70"/>
      <c r="F9" s="70"/>
      <c r="G9" s="70"/>
      <c r="H9" s="70"/>
      <c r="I9" s="70"/>
      <c r="J9" s="71"/>
      <c r="K9" s="71"/>
      <c r="L9" s="71"/>
      <c r="M9" s="71"/>
      <c r="N9" s="71"/>
      <c r="O9" s="71"/>
      <c r="P9" s="71"/>
      <c r="Q9" s="71"/>
      <c r="R9" s="71"/>
      <c r="S9" s="71"/>
      <c r="T9" s="71"/>
    </row>
    <row r="11" customHeight="1" spans="1:1">
      <c r="A11" t="s">
        <v>489</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3.2833333333333" customWidth="1"/>
  </cols>
  <sheetData>
    <row r="1" ht="17.25" customHeight="1" spans="5:5">
      <c r="E1" s="1" t="s">
        <v>490</v>
      </c>
    </row>
    <row r="2" ht="41.25" customHeight="1" spans="1:5">
      <c r="A2" s="2" t="str">
        <f>"2025"&amp;"年对下转移支付预算表"</f>
        <v>2025年对下转移支付预算表</v>
      </c>
      <c r="B2" s="2"/>
      <c r="C2" s="2"/>
      <c r="D2" s="2"/>
      <c r="E2" s="2"/>
    </row>
    <row r="3" ht="18" customHeight="1" spans="1:5">
      <c r="A3" t="str">
        <f>"单位名称："&amp;"富民县科学技术和工业信息化局"</f>
        <v>单位名称：富民县科学技术和工业信息化局</v>
      </c>
      <c r="E3" s="1" t="s">
        <v>1</v>
      </c>
    </row>
    <row r="4" ht="19.5" customHeight="1" spans="1:5">
      <c r="A4" s="70" t="s">
        <v>491</v>
      </c>
      <c r="B4" s="70" t="s">
        <v>210</v>
      </c>
      <c r="C4" s="70"/>
      <c r="D4" s="70"/>
      <c r="E4" s="70" t="s">
        <v>492</v>
      </c>
    </row>
    <row r="5" ht="40.5" customHeight="1" spans="1:5">
      <c r="A5" s="70"/>
      <c r="B5" s="70" t="s">
        <v>53</v>
      </c>
      <c r="C5" s="70" t="s">
        <v>56</v>
      </c>
      <c r="D5" s="70" t="s">
        <v>487</v>
      </c>
      <c r="E5" s="70" t="s">
        <v>493</v>
      </c>
    </row>
    <row r="6" ht="19.5" customHeight="1" spans="1:5">
      <c r="A6" s="70">
        <v>1</v>
      </c>
      <c r="B6" s="70">
        <v>2</v>
      </c>
      <c r="C6" s="70">
        <v>3</v>
      </c>
      <c r="D6" s="70">
        <v>4</v>
      </c>
      <c r="E6" s="70">
        <v>5</v>
      </c>
    </row>
    <row r="7" ht="19.5" customHeight="1" spans="1:5">
      <c r="A7" s="5"/>
      <c r="B7" s="76"/>
      <c r="C7" s="76"/>
      <c r="D7" s="76"/>
      <c r="E7" s="77"/>
    </row>
    <row r="8" ht="19.5" customHeight="1" spans="1:5">
      <c r="A8" s="5"/>
      <c r="B8" s="76"/>
      <c r="C8" s="76"/>
      <c r="D8" s="76"/>
      <c r="E8" s="77"/>
    </row>
    <row r="10" customHeight="1" spans="1:1">
      <c r="A10" t="s">
        <v>494</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50.25"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3"/>
      <c r="B1" s="73"/>
      <c r="C1" s="73"/>
      <c r="D1" s="73"/>
      <c r="E1" s="73"/>
      <c r="F1" s="73"/>
      <c r="G1" s="73"/>
      <c r="H1" s="73"/>
      <c r="I1" s="73"/>
      <c r="J1" s="1" t="s">
        <v>495</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4" t="str">
        <f>"单位名称："&amp;"富民县科学技术和工业信息化局"</f>
        <v>单位名称：富民县科学技术和工业信息化局</v>
      </c>
      <c r="B3" s="74"/>
      <c r="C3" s="74"/>
      <c r="D3" s="74"/>
      <c r="E3" s="74"/>
      <c r="F3" s="74"/>
      <c r="G3" s="74"/>
      <c r="H3" s="74"/>
      <c r="I3" s="73"/>
      <c r="J3" s="73"/>
    </row>
    <row r="4" ht="44.25" customHeight="1" spans="1:10">
      <c r="A4" s="75" t="s">
        <v>491</v>
      </c>
      <c r="B4" s="75" t="s">
        <v>337</v>
      </c>
      <c r="C4" s="75" t="s">
        <v>338</v>
      </c>
      <c r="D4" s="75" t="s">
        <v>339</v>
      </c>
      <c r="E4" s="75" t="s">
        <v>340</v>
      </c>
      <c r="F4" s="75" t="s">
        <v>341</v>
      </c>
      <c r="G4" s="75" t="s">
        <v>342</v>
      </c>
      <c r="H4" s="75" t="s">
        <v>343</v>
      </c>
      <c r="I4" s="75" t="s">
        <v>344</v>
      </c>
      <c r="J4" s="75" t="s">
        <v>345</v>
      </c>
    </row>
    <row r="5" ht="14.25" customHeight="1" spans="1:10">
      <c r="A5" s="75">
        <v>1</v>
      </c>
      <c r="B5" s="75">
        <v>2</v>
      </c>
      <c r="C5" s="75">
        <v>3</v>
      </c>
      <c r="D5" s="75">
        <v>4</v>
      </c>
      <c r="E5" s="75">
        <v>5</v>
      </c>
      <c r="F5" s="75">
        <v>6</v>
      </c>
      <c r="G5" s="75">
        <v>7</v>
      </c>
      <c r="H5" s="75">
        <v>8</v>
      </c>
      <c r="I5" s="75">
        <v>9</v>
      </c>
      <c r="J5" s="75">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494</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A10" sqref="A10"/>
    </sheetView>
  </sheetViews>
  <sheetFormatPr defaultColWidth="12.1416666666667" defaultRowHeight="14.25" customHeight="1"/>
  <cols>
    <col min="1" max="1" width="54.375" customWidth="1"/>
    <col min="2"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496</v>
      </c>
    </row>
    <row r="2" ht="41.25" customHeight="1" spans="1:9">
      <c r="A2" s="2" t="str">
        <f>"2025"&amp;"年新增资产配置表"</f>
        <v>2025年新增资产配置表</v>
      </c>
      <c r="B2" s="2"/>
      <c r="C2" s="2"/>
      <c r="D2" s="2"/>
      <c r="E2" s="2"/>
      <c r="F2" s="2"/>
      <c r="G2" s="2"/>
      <c r="H2" s="2"/>
      <c r="I2" s="2"/>
    </row>
    <row r="3" customHeight="1" spans="1:9">
      <c r="A3" s="3" t="str">
        <f>"单位名称："&amp;"富民县科学技术和工业信息化局"</f>
        <v>单位名称：富民县科学技术和工业信息化局</v>
      </c>
      <c r="B3" s="3"/>
      <c r="C3" s="3"/>
      <c r="E3" s="1" t="s">
        <v>1</v>
      </c>
      <c r="F3" s="1"/>
      <c r="G3" s="1"/>
      <c r="H3" s="1"/>
      <c r="I3" s="1"/>
    </row>
    <row r="4" ht="28.5" customHeight="1" spans="1:9">
      <c r="A4" s="70" t="s">
        <v>202</v>
      </c>
      <c r="B4" s="70" t="s">
        <v>203</v>
      </c>
      <c r="C4" s="70" t="s">
        <v>497</v>
      </c>
      <c r="D4" s="70" t="s">
        <v>498</v>
      </c>
      <c r="E4" s="70" t="s">
        <v>499</v>
      </c>
      <c r="F4" s="70" t="s">
        <v>500</v>
      </c>
      <c r="G4" s="70" t="s">
        <v>501</v>
      </c>
      <c r="H4" s="70"/>
      <c r="I4" s="70"/>
    </row>
    <row r="5" ht="21" customHeight="1" spans="1:9">
      <c r="A5" s="70"/>
      <c r="B5" s="70"/>
      <c r="C5" s="70"/>
      <c r="D5" s="70"/>
      <c r="E5" s="70"/>
      <c r="F5" s="70"/>
      <c r="G5" s="70" t="s">
        <v>476</v>
      </c>
      <c r="H5" s="70" t="s">
        <v>502</v>
      </c>
      <c r="I5" s="70" t="s">
        <v>503</v>
      </c>
    </row>
    <row r="6" ht="17.25" customHeight="1" spans="1:9">
      <c r="A6" s="70" t="s">
        <v>80</v>
      </c>
      <c r="B6" s="70" t="s">
        <v>81</v>
      </c>
      <c r="C6" s="70" t="s">
        <v>82</v>
      </c>
      <c r="D6" s="70" t="s">
        <v>192</v>
      </c>
      <c r="E6" s="70" t="s">
        <v>83</v>
      </c>
      <c r="F6" s="70" t="s">
        <v>84</v>
      </c>
      <c r="G6" s="70" t="s">
        <v>85</v>
      </c>
      <c r="H6" s="70" t="s">
        <v>86</v>
      </c>
      <c r="I6" s="70">
        <v>9</v>
      </c>
    </row>
    <row r="7" ht="19.5" customHeight="1" spans="1:9">
      <c r="A7" s="72"/>
      <c r="B7" s="72"/>
      <c r="C7" s="72"/>
      <c r="D7" s="72"/>
      <c r="E7" s="72"/>
      <c r="F7" s="72"/>
      <c r="G7" s="71"/>
      <c r="H7" s="71"/>
      <c r="I7" s="71"/>
    </row>
    <row r="8" ht="19.5" customHeight="1" spans="1:9">
      <c r="A8" s="70" t="s">
        <v>53</v>
      </c>
      <c r="B8" s="70"/>
      <c r="C8" s="70"/>
      <c r="D8" s="70"/>
      <c r="E8" s="70"/>
      <c r="F8" s="70"/>
      <c r="G8" s="71"/>
      <c r="H8" s="71"/>
      <c r="I8" s="71"/>
    </row>
    <row r="10" customHeight="1" spans="1:1">
      <c r="A10" t="s">
        <v>504</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C16" sqref="C16"/>
    </sheetView>
  </sheetViews>
  <sheetFormatPr defaultColWidth="10.7083333333333" defaultRowHeight="14.25" customHeight="1"/>
  <cols>
    <col min="1" max="1" width="46.5"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505</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"单位名称："&amp;"富民县科学技术和工业信息化局"</f>
        <v>单位名称：富民县科学技术和工业信息化局</v>
      </c>
      <c r="B3" s="3"/>
      <c r="C3" s="3"/>
      <c r="D3" s="3"/>
      <c r="E3" s="3"/>
      <c r="F3" s="3"/>
      <c r="G3" s="3"/>
      <c r="K3" s="1" t="s">
        <v>1</v>
      </c>
    </row>
    <row r="4" ht="21.75" customHeight="1" spans="1:11">
      <c r="A4" s="70" t="s">
        <v>301</v>
      </c>
      <c r="B4" s="70" t="s">
        <v>205</v>
      </c>
      <c r="C4" s="70" t="s">
        <v>302</v>
      </c>
      <c r="D4" s="4" t="s">
        <v>206</v>
      </c>
      <c r="E4" s="70" t="s">
        <v>207</v>
      </c>
      <c r="F4" s="4" t="s">
        <v>303</v>
      </c>
      <c r="G4" s="70" t="s">
        <v>304</v>
      </c>
      <c r="H4" s="70" t="s">
        <v>53</v>
      </c>
      <c r="I4" s="70" t="s">
        <v>506</v>
      </c>
      <c r="J4" s="70"/>
      <c r="K4" s="70"/>
    </row>
    <row r="5" ht="21.75" customHeight="1" spans="1:11">
      <c r="A5" s="70"/>
      <c r="B5" s="70"/>
      <c r="C5" s="70"/>
      <c r="D5" s="4"/>
      <c r="E5" s="70"/>
      <c r="F5" s="4"/>
      <c r="G5" s="70"/>
      <c r="H5" s="70"/>
      <c r="I5" s="70" t="s">
        <v>56</v>
      </c>
      <c r="J5" s="70" t="s">
        <v>57</v>
      </c>
      <c r="K5" s="70" t="s">
        <v>58</v>
      </c>
    </row>
    <row r="6" ht="40.5" customHeight="1" spans="1:11">
      <c r="A6" s="70"/>
      <c r="B6" s="70"/>
      <c r="C6" s="70"/>
      <c r="D6" s="4"/>
      <c r="E6" s="70"/>
      <c r="F6" s="4"/>
      <c r="G6" s="70"/>
      <c r="H6" s="70"/>
      <c r="I6" s="70" t="s">
        <v>55</v>
      </c>
      <c r="J6" s="70"/>
      <c r="K6" s="70"/>
    </row>
    <row r="7" ht="15" customHeight="1" spans="1:11">
      <c r="A7" s="70">
        <v>1</v>
      </c>
      <c r="B7" s="70">
        <v>2</v>
      </c>
      <c r="C7" s="70">
        <v>3</v>
      </c>
      <c r="D7" s="70">
        <v>4</v>
      </c>
      <c r="E7" s="70">
        <v>5</v>
      </c>
      <c r="F7" s="70">
        <v>6</v>
      </c>
      <c r="G7" s="70">
        <v>7</v>
      </c>
      <c r="H7" s="70">
        <v>8</v>
      </c>
      <c r="I7" s="70">
        <v>9</v>
      </c>
      <c r="J7" s="70">
        <v>10</v>
      </c>
      <c r="K7" s="70">
        <v>11</v>
      </c>
    </row>
    <row r="8" ht="18.75" customHeight="1" spans="1:11">
      <c r="A8" s="5"/>
      <c r="B8" s="5"/>
      <c r="C8" s="5"/>
      <c r="D8" s="5"/>
      <c r="E8" s="5"/>
      <c r="F8" s="5"/>
      <c r="G8" s="5"/>
      <c r="H8" s="71"/>
      <c r="I8" s="71"/>
      <c r="J8" s="71"/>
      <c r="K8" s="71"/>
    </row>
    <row r="9" ht="18.75" customHeight="1" spans="1:11">
      <c r="A9" s="5"/>
      <c r="B9" s="5"/>
      <c r="C9" s="5"/>
      <c r="D9" s="5"/>
      <c r="E9" s="5"/>
      <c r="F9" s="5"/>
      <c r="G9" s="5"/>
      <c r="H9" s="71"/>
      <c r="I9" s="71"/>
      <c r="J9" s="71"/>
      <c r="K9" s="71"/>
    </row>
    <row r="10" ht="18.75" customHeight="1" spans="1:11">
      <c r="A10" s="70" t="s">
        <v>193</v>
      </c>
      <c r="B10" s="70"/>
      <c r="C10" s="70"/>
      <c r="D10" s="70"/>
      <c r="E10" s="70"/>
      <c r="F10" s="70"/>
      <c r="G10" s="70"/>
      <c r="H10" s="71"/>
      <c r="I10" s="71"/>
      <c r="J10" s="71"/>
      <c r="K10" s="71"/>
    </row>
    <row r="12" customHeight="1" spans="1:1">
      <c r="A12" t="s">
        <v>507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topLeftCell="A11" workbookViewId="0">
      <selection activeCell="A9" sqref="$A9:$XFD17"/>
    </sheetView>
  </sheetViews>
  <sheetFormatPr defaultColWidth="9.14166666666667" defaultRowHeight="14.25" customHeight="1" outlineLevelCol="6"/>
  <cols>
    <col min="1" max="1" width="35.2833333333333" customWidth="1"/>
    <col min="2" max="2" width="28" customWidth="1"/>
    <col min="3" max="3" width="48" customWidth="1"/>
    <col min="4" max="4" width="28" customWidth="1"/>
    <col min="5" max="7" width="23.85" customWidth="1"/>
  </cols>
  <sheetData>
    <row r="1" ht="13.5" customHeight="1" spans="4:7">
      <c r="D1" s="49"/>
      <c r="G1" s="50" t="s">
        <v>508</v>
      </c>
    </row>
    <row r="2" ht="41.25" customHeight="1" spans="1:7">
      <c r="A2" s="51" t="str">
        <f>"2025"&amp;"年部门项目中期规划预算表"</f>
        <v>2025年部门项目中期规划预算表</v>
      </c>
      <c r="B2" s="51"/>
      <c r="C2" s="51"/>
      <c r="D2" s="51"/>
      <c r="E2" s="51"/>
      <c r="F2" s="51"/>
      <c r="G2" s="51"/>
    </row>
    <row r="3" ht="13.5" customHeight="1" spans="1:7">
      <c r="A3" s="52" t="str">
        <f>"单位名称："&amp;"富民县科学技术和工业信息化局"</f>
        <v>单位名称：富民县科学技术和工业信息化局</v>
      </c>
      <c r="B3" s="53"/>
      <c r="C3" s="53"/>
      <c r="D3" s="53"/>
      <c r="E3" s="54"/>
      <c r="F3" s="54"/>
      <c r="G3" s="55" t="s">
        <v>1</v>
      </c>
    </row>
    <row r="4" ht="21.75" customHeight="1" spans="1:7">
      <c r="A4" s="56" t="s">
        <v>302</v>
      </c>
      <c r="B4" s="56" t="s">
        <v>301</v>
      </c>
      <c r="C4" s="56" t="s">
        <v>205</v>
      </c>
      <c r="D4" s="57" t="s">
        <v>509</v>
      </c>
      <c r="E4" s="21" t="s">
        <v>56</v>
      </c>
      <c r="F4" s="22"/>
      <c r="G4" s="44"/>
    </row>
    <row r="5" ht="21.75" customHeight="1" spans="1:7">
      <c r="A5" s="58"/>
      <c r="B5" s="58"/>
      <c r="C5" s="58"/>
      <c r="D5" s="59"/>
      <c r="E5" s="60" t="str">
        <f>"2025"&amp;"年"</f>
        <v>2025年</v>
      </c>
      <c r="F5" s="57" t="str">
        <f>("2025"+1)&amp;"年"</f>
        <v>2026年</v>
      </c>
      <c r="G5" s="57" t="str">
        <f>("2025"+2)&amp;"年"</f>
        <v>2027年</v>
      </c>
    </row>
    <row r="6" ht="40.5" customHeight="1" spans="1:7">
      <c r="A6" s="61"/>
      <c r="B6" s="61"/>
      <c r="C6" s="61"/>
      <c r="D6" s="62"/>
      <c r="E6" s="63"/>
      <c r="F6" s="62" t="s">
        <v>55</v>
      </c>
      <c r="G6" s="62"/>
    </row>
    <row r="7" ht="15" customHeight="1" spans="1:7">
      <c r="A7" s="64">
        <v>1</v>
      </c>
      <c r="B7" s="64">
        <v>2</v>
      </c>
      <c r="C7" s="64">
        <v>3</v>
      </c>
      <c r="D7" s="64">
        <v>4</v>
      </c>
      <c r="E7" s="64">
        <v>5</v>
      </c>
      <c r="F7" s="64">
        <v>6</v>
      </c>
      <c r="G7" s="64">
        <v>7</v>
      </c>
    </row>
    <row r="8" ht="17.25" customHeight="1" spans="1:7">
      <c r="A8" s="41" t="s">
        <v>67</v>
      </c>
      <c r="B8" s="65"/>
      <c r="C8" s="65"/>
      <c r="D8" s="41"/>
      <c r="E8" s="66">
        <v>12847607.9</v>
      </c>
      <c r="F8" s="66">
        <v>123366.6</v>
      </c>
      <c r="G8" s="66">
        <v>123366.6</v>
      </c>
    </row>
    <row r="9" ht="66" customHeight="1" spans="1:7">
      <c r="A9" s="41"/>
      <c r="B9" s="41" t="s">
        <v>510</v>
      </c>
      <c r="C9" s="41" t="s">
        <v>309</v>
      </c>
      <c r="D9" s="41" t="s">
        <v>511</v>
      </c>
      <c r="E9" s="66">
        <v>164488.8</v>
      </c>
      <c r="F9" s="66">
        <v>123366.6</v>
      </c>
      <c r="G9" s="66">
        <v>123366.6</v>
      </c>
    </row>
    <row r="10" ht="66" customHeight="1" spans="1:7">
      <c r="A10" s="9"/>
      <c r="B10" s="41" t="s">
        <v>510</v>
      </c>
      <c r="C10" s="41" t="s">
        <v>313</v>
      </c>
      <c r="D10" s="41" t="s">
        <v>511</v>
      </c>
      <c r="E10" s="66">
        <v>700000</v>
      </c>
      <c r="F10" s="66"/>
      <c r="G10" s="66"/>
    </row>
    <row r="11" ht="66" customHeight="1" spans="1:7">
      <c r="A11" s="9"/>
      <c r="B11" s="41" t="s">
        <v>510</v>
      </c>
      <c r="C11" s="41" t="s">
        <v>319</v>
      </c>
      <c r="D11" s="41" t="s">
        <v>511</v>
      </c>
      <c r="E11" s="66">
        <v>3572000</v>
      </c>
      <c r="F11" s="66"/>
      <c r="G11" s="66"/>
    </row>
    <row r="12" ht="66" customHeight="1" spans="1:7">
      <c r="A12" s="9"/>
      <c r="B12" s="41" t="s">
        <v>510</v>
      </c>
      <c r="C12" s="41" t="s">
        <v>323</v>
      </c>
      <c r="D12" s="41" t="s">
        <v>511</v>
      </c>
      <c r="E12" s="66">
        <v>15848.1</v>
      </c>
      <c r="F12" s="66"/>
      <c r="G12" s="66"/>
    </row>
    <row r="13" ht="66" customHeight="1" spans="1:7">
      <c r="A13" s="9"/>
      <c r="B13" s="41" t="s">
        <v>510</v>
      </c>
      <c r="C13" s="41" t="s">
        <v>325</v>
      </c>
      <c r="D13" s="41" t="s">
        <v>511</v>
      </c>
      <c r="E13" s="66">
        <v>1100000</v>
      </c>
      <c r="F13" s="66"/>
      <c r="G13" s="66"/>
    </row>
    <row r="14" ht="66" customHeight="1" spans="1:7">
      <c r="A14" s="9"/>
      <c r="B14" s="41" t="s">
        <v>510</v>
      </c>
      <c r="C14" s="41" t="s">
        <v>327</v>
      </c>
      <c r="D14" s="41" t="s">
        <v>511</v>
      </c>
      <c r="E14" s="66">
        <v>7000000</v>
      </c>
      <c r="F14" s="66"/>
      <c r="G14" s="66"/>
    </row>
    <row r="15" ht="66" customHeight="1" spans="1:7">
      <c r="A15" s="9"/>
      <c r="B15" s="41" t="s">
        <v>510</v>
      </c>
      <c r="C15" s="41" t="s">
        <v>329</v>
      </c>
      <c r="D15" s="41" t="s">
        <v>511</v>
      </c>
      <c r="E15" s="66">
        <v>3000</v>
      </c>
      <c r="F15" s="66"/>
      <c r="G15" s="66"/>
    </row>
    <row r="16" ht="66" customHeight="1" spans="1:7">
      <c r="A16" s="9"/>
      <c r="B16" s="41" t="s">
        <v>510</v>
      </c>
      <c r="C16" s="41" t="s">
        <v>333</v>
      </c>
      <c r="D16" s="41" t="s">
        <v>511</v>
      </c>
      <c r="E16" s="66">
        <v>268700</v>
      </c>
      <c r="F16" s="66"/>
      <c r="G16" s="66"/>
    </row>
    <row r="17" ht="66" customHeight="1" spans="1:7">
      <c r="A17" s="9"/>
      <c r="B17" s="41" t="s">
        <v>510</v>
      </c>
      <c r="C17" s="41" t="s">
        <v>335</v>
      </c>
      <c r="D17" s="41" t="s">
        <v>511</v>
      </c>
      <c r="E17" s="66">
        <v>23571</v>
      </c>
      <c r="F17" s="66"/>
      <c r="G17" s="66"/>
    </row>
    <row r="18" ht="18.75" customHeight="1" spans="1:7">
      <c r="A18" s="67" t="s">
        <v>53</v>
      </c>
      <c r="B18" s="68" t="s">
        <v>512</v>
      </c>
      <c r="C18" s="68"/>
      <c r="D18" s="69"/>
      <c r="E18" s="66">
        <v>12847607.9</v>
      </c>
      <c r="F18" s="66">
        <v>123366.6</v>
      </c>
      <c r="G18" s="66">
        <v>123366.6</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opLeftCell="A3" workbookViewId="0">
      <selection activeCell="C8" sqref="C8:I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0"/>
      <c r="B1" s="10"/>
      <c r="C1" s="10"/>
      <c r="D1" s="10"/>
      <c r="E1" s="10"/>
      <c r="F1" s="10"/>
      <c r="G1" s="10"/>
      <c r="H1" s="10"/>
      <c r="I1" s="10"/>
      <c r="J1" s="43" t="s">
        <v>513</v>
      </c>
    </row>
    <row r="2" ht="41.25" customHeight="1" spans="1:10">
      <c r="A2" s="10" t="str">
        <f>"2025"&amp;"年部门整体支出绩效目标表"</f>
        <v>2025年部门整体支出绩效目标表</v>
      </c>
      <c r="B2" s="11"/>
      <c r="C2" s="11"/>
      <c r="D2" s="11"/>
      <c r="E2" s="11"/>
      <c r="F2" s="11"/>
      <c r="G2" s="11"/>
      <c r="H2" s="11"/>
      <c r="I2" s="11"/>
      <c r="J2" s="11"/>
    </row>
    <row r="3" ht="17.25" customHeight="1" spans="1:10">
      <c r="A3" s="12" t="str">
        <f>"单位名称："&amp;"富民县科学技术和工业信息化局"</f>
        <v>单位名称：富民县科学技术和工业信息化局</v>
      </c>
      <c r="B3" s="12"/>
      <c r="C3" s="13"/>
      <c r="D3" s="14"/>
      <c r="E3" s="14"/>
      <c r="F3" s="14"/>
      <c r="G3" s="14"/>
      <c r="H3" s="14"/>
      <c r="I3" s="14"/>
      <c r="J3" s="96" t="s">
        <v>1</v>
      </c>
    </row>
    <row r="4" ht="30" customHeight="1" spans="1:10">
      <c r="A4" s="15" t="s">
        <v>514</v>
      </c>
      <c r="B4" s="16" t="s">
        <v>68</v>
      </c>
      <c r="C4" s="17"/>
      <c r="D4" s="17"/>
      <c r="E4" s="18"/>
      <c r="F4" s="19" t="s">
        <v>515</v>
      </c>
      <c r="G4" s="18"/>
      <c r="H4" s="20" t="s">
        <v>67</v>
      </c>
      <c r="I4" s="17"/>
      <c r="J4" s="18"/>
    </row>
    <row r="5" ht="32.25" customHeight="1" spans="1:10">
      <c r="A5" s="21" t="s">
        <v>516</v>
      </c>
      <c r="B5" s="22"/>
      <c r="C5" s="22"/>
      <c r="D5" s="22"/>
      <c r="E5" s="22"/>
      <c r="F5" s="22"/>
      <c r="G5" s="22"/>
      <c r="H5" s="22"/>
      <c r="I5" s="44"/>
      <c r="J5" s="45" t="s">
        <v>517</v>
      </c>
    </row>
    <row r="6" ht="99.75" customHeight="1" spans="1:10">
      <c r="A6" s="23" t="s">
        <v>518</v>
      </c>
      <c r="B6" s="24" t="s">
        <v>519</v>
      </c>
      <c r="C6" s="25" t="s">
        <v>520</v>
      </c>
      <c r="D6" s="25"/>
      <c r="E6" s="25"/>
      <c r="F6" s="25"/>
      <c r="G6" s="25"/>
      <c r="H6" s="25"/>
      <c r="I6" s="25"/>
      <c r="J6" s="46" t="s">
        <v>521</v>
      </c>
    </row>
    <row r="7" ht="99.75" customHeight="1" spans="1:10">
      <c r="A7" s="23"/>
      <c r="B7" s="24" t="str">
        <f>"总体绩效目标（"&amp;"2025"&amp;"-"&amp;("2025"+2)&amp;"年期间）"</f>
        <v>总体绩效目标（2025-2027年期间）</v>
      </c>
      <c r="C7" s="26" t="s">
        <v>522</v>
      </c>
      <c r="D7" s="26"/>
      <c r="E7" s="26"/>
      <c r="F7" s="26"/>
      <c r="G7" s="26"/>
      <c r="H7" s="26"/>
      <c r="I7" s="26"/>
      <c r="J7" s="46" t="s">
        <v>523</v>
      </c>
    </row>
    <row r="8" ht="75" customHeight="1" spans="1:10">
      <c r="A8" s="24" t="s">
        <v>524</v>
      </c>
      <c r="B8" s="27" t="str">
        <f>"预算年度（"&amp;"2025"&amp;"年）绩效目标"</f>
        <v>预算年度（2025年）绩效目标</v>
      </c>
      <c r="C8" s="26" t="s">
        <v>522</v>
      </c>
      <c r="D8" s="26"/>
      <c r="E8" s="26"/>
      <c r="F8" s="26"/>
      <c r="G8" s="26"/>
      <c r="H8" s="26"/>
      <c r="I8" s="26"/>
      <c r="J8" s="47" t="s">
        <v>525</v>
      </c>
    </row>
    <row r="9" ht="32.25" customHeight="1" spans="1:10">
      <c r="A9" s="28" t="s">
        <v>526</v>
      </c>
      <c r="B9" s="28"/>
      <c r="C9" s="28"/>
      <c r="D9" s="28"/>
      <c r="E9" s="28"/>
      <c r="F9" s="28"/>
      <c r="G9" s="28"/>
      <c r="H9" s="28"/>
      <c r="I9" s="28"/>
      <c r="J9" s="28"/>
    </row>
    <row r="10" ht="32.25" customHeight="1" spans="1:10">
      <c r="A10" s="24" t="s">
        <v>527</v>
      </c>
      <c r="B10" s="24"/>
      <c r="C10" s="23" t="s">
        <v>528</v>
      </c>
      <c r="D10" s="23"/>
      <c r="E10" s="23"/>
      <c r="F10" s="23" t="s">
        <v>529</v>
      </c>
      <c r="G10" s="23"/>
      <c r="H10" s="23" t="s">
        <v>530</v>
      </c>
      <c r="I10" s="23"/>
      <c r="J10" s="23"/>
    </row>
    <row r="11" ht="32.25" customHeight="1" spans="1:10">
      <c r="A11" s="24"/>
      <c r="B11" s="24"/>
      <c r="C11" s="23"/>
      <c r="D11" s="23"/>
      <c r="E11" s="23"/>
      <c r="F11" s="23"/>
      <c r="G11" s="23"/>
      <c r="H11" s="24" t="s">
        <v>531</v>
      </c>
      <c r="I11" s="24" t="s">
        <v>532</v>
      </c>
      <c r="J11" s="24" t="s">
        <v>533</v>
      </c>
    </row>
    <row r="12" ht="43" customHeight="1" spans="1:10">
      <c r="A12" s="29" t="s">
        <v>53</v>
      </c>
      <c r="B12" s="30"/>
      <c r="C12" s="30"/>
      <c r="D12" s="30"/>
      <c r="E12" s="30"/>
      <c r="F12" s="30"/>
      <c r="G12" s="31"/>
      <c r="H12" s="32">
        <v>2223151.64</v>
      </c>
      <c r="I12" s="32">
        <v>2223151.64</v>
      </c>
      <c r="J12" s="32"/>
    </row>
    <row r="13" ht="63" customHeight="1" spans="1:10">
      <c r="A13" s="25" t="s">
        <v>534</v>
      </c>
      <c r="B13" s="33"/>
      <c r="C13" s="25" t="s">
        <v>535</v>
      </c>
      <c r="D13" s="33"/>
      <c r="E13" s="33"/>
      <c r="F13" s="33"/>
      <c r="G13" s="33"/>
      <c r="H13" s="34">
        <v>2223151.64</v>
      </c>
      <c r="I13" s="34">
        <v>2223151.64</v>
      </c>
      <c r="J13" s="34"/>
    </row>
    <row r="14" ht="32.25" customHeight="1" spans="1:10">
      <c r="A14" s="28" t="s">
        <v>536</v>
      </c>
      <c r="B14" s="28"/>
      <c r="C14" s="28"/>
      <c r="D14" s="28"/>
      <c r="E14" s="28"/>
      <c r="F14" s="28"/>
      <c r="G14" s="28"/>
      <c r="H14" s="28"/>
      <c r="I14" s="28"/>
      <c r="J14" s="28"/>
    </row>
    <row r="15" ht="32.25" customHeight="1" spans="1:10">
      <c r="A15" s="35" t="s">
        <v>537</v>
      </c>
      <c r="B15" s="35"/>
      <c r="C15" s="35"/>
      <c r="D15" s="35"/>
      <c r="E15" s="35"/>
      <c r="F15" s="35"/>
      <c r="G15" s="35"/>
      <c r="H15" s="36" t="s">
        <v>538</v>
      </c>
      <c r="I15" s="48" t="s">
        <v>345</v>
      </c>
      <c r="J15" s="36" t="s">
        <v>539</v>
      </c>
    </row>
    <row r="16" ht="36" customHeight="1" spans="1:10">
      <c r="A16" s="37" t="s">
        <v>338</v>
      </c>
      <c r="B16" s="37" t="s">
        <v>540</v>
      </c>
      <c r="C16" s="38" t="s">
        <v>340</v>
      </c>
      <c r="D16" s="38" t="s">
        <v>341</v>
      </c>
      <c r="E16" s="38" t="s">
        <v>342</v>
      </c>
      <c r="F16" s="38" t="s">
        <v>343</v>
      </c>
      <c r="G16" s="38" t="s">
        <v>344</v>
      </c>
      <c r="H16" s="39"/>
      <c r="I16" s="39"/>
      <c r="J16" s="39"/>
    </row>
    <row r="17" ht="32.25" customHeight="1" spans="1:10">
      <c r="A17" s="40" t="s">
        <v>347</v>
      </c>
      <c r="B17" s="40"/>
      <c r="C17" s="41"/>
      <c r="D17" s="40"/>
      <c r="E17" s="40"/>
      <c r="F17" s="40"/>
      <c r="G17" s="40"/>
      <c r="H17" s="42"/>
      <c r="I17" s="26"/>
      <c r="J17" s="42"/>
    </row>
    <row r="18" ht="32.25" customHeight="1" spans="1:10">
      <c r="A18" s="40"/>
      <c r="B18" s="40" t="s">
        <v>369</v>
      </c>
      <c r="C18" s="41"/>
      <c r="D18" s="40"/>
      <c r="E18" s="40"/>
      <c r="F18" s="40"/>
      <c r="G18" s="40"/>
      <c r="H18" s="42"/>
      <c r="I18" s="26"/>
      <c r="J18" s="42"/>
    </row>
    <row r="19" ht="65" customHeight="1" spans="1:10">
      <c r="A19" s="40"/>
      <c r="B19" s="40"/>
      <c r="C19" s="41" t="s">
        <v>447</v>
      </c>
      <c r="D19" s="40" t="s">
        <v>350</v>
      </c>
      <c r="E19" s="40" t="s">
        <v>390</v>
      </c>
      <c r="F19" s="40" t="s">
        <v>358</v>
      </c>
      <c r="G19" s="40" t="s">
        <v>353</v>
      </c>
      <c r="H19" s="42" t="s">
        <v>447</v>
      </c>
      <c r="I19" s="26" t="s">
        <v>541</v>
      </c>
      <c r="J19" s="42" t="s">
        <v>542</v>
      </c>
    </row>
    <row r="20" ht="32.25" customHeight="1" spans="1:10">
      <c r="A20" s="40" t="s">
        <v>354</v>
      </c>
      <c r="B20" s="40"/>
      <c r="C20" s="41"/>
      <c r="D20" s="40"/>
      <c r="E20" s="40"/>
      <c r="F20" s="40"/>
      <c r="G20" s="40"/>
      <c r="H20" s="42"/>
      <c r="I20" s="26"/>
      <c r="J20" s="42"/>
    </row>
    <row r="21" ht="32.25" customHeight="1" spans="1:10">
      <c r="A21" s="40"/>
      <c r="B21" s="40" t="s">
        <v>376</v>
      </c>
      <c r="C21" s="41"/>
      <c r="D21" s="40"/>
      <c r="E21" s="40"/>
      <c r="F21" s="40"/>
      <c r="G21" s="40"/>
      <c r="H21" s="42"/>
      <c r="I21" s="26"/>
      <c r="J21" s="42"/>
    </row>
    <row r="22" ht="78" customHeight="1" spans="1:10">
      <c r="A22" s="40"/>
      <c r="B22" s="40"/>
      <c r="C22" s="41" t="s">
        <v>543</v>
      </c>
      <c r="D22" s="40" t="s">
        <v>350</v>
      </c>
      <c r="E22" s="40" t="s">
        <v>390</v>
      </c>
      <c r="F22" s="40" t="s">
        <v>358</v>
      </c>
      <c r="G22" s="40" t="s">
        <v>353</v>
      </c>
      <c r="H22" s="42" t="s">
        <v>543</v>
      </c>
      <c r="I22" s="26" t="s">
        <v>544</v>
      </c>
      <c r="J22" s="42" t="s">
        <v>542</v>
      </c>
    </row>
    <row r="23" ht="32.25" customHeight="1" spans="1:10">
      <c r="A23" s="40" t="s">
        <v>359</v>
      </c>
      <c r="B23" s="40"/>
      <c r="C23" s="41"/>
      <c r="D23" s="40"/>
      <c r="E23" s="40"/>
      <c r="F23" s="40"/>
      <c r="G23" s="40"/>
      <c r="H23" s="42"/>
      <c r="I23" s="26"/>
      <c r="J23" s="42"/>
    </row>
    <row r="24" ht="32.25" customHeight="1" spans="1:10">
      <c r="A24" s="40"/>
      <c r="B24" s="40" t="s">
        <v>360</v>
      </c>
      <c r="C24" s="41"/>
      <c r="D24" s="40"/>
      <c r="E24" s="40"/>
      <c r="F24" s="40"/>
      <c r="G24" s="40"/>
      <c r="H24" s="42"/>
      <c r="I24" s="26"/>
      <c r="J24" s="42"/>
    </row>
    <row r="25" ht="63" customHeight="1" spans="1:10">
      <c r="A25" s="40"/>
      <c r="B25" s="40"/>
      <c r="C25" s="41" t="s">
        <v>463</v>
      </c>
      <c r="D25" s="40" t="s">
        <v>350</v>
      </c>
      <c r="E25" s="40" t="s">
        <v>390</v>
      </c>
      <c r="F25" s="40" t="s">
        <v>358</v>
      </c>
      <c r="G25" s="40" t="s">
        <v>353</v>
      </c>
      <c r="H25" s="42" t="s">
        <v>463</v>
      </c>
      <c r="I25" s="26" t="s">
        <v>545</v>
      </c>
      <c r="J25" s="42" t="s">
        <v>542</v>
      </c>
    </row>
  </sheetData>
  <mergeCells count="27">
    <mergeCell ref="A2:J2"/>
    <mergeCell ref="A3:C3"/>
    <mergeCell ref="B4:E4"/>
    <mergeCell ref="B4:E4"/>
    <mergeCell ref="F4:G4"/>
    <mergeCell ref="H4:J4"/>
    <mergeCell ref="H4:J4"/>
    <mergeCell ref="A5:I5"/>
    <mergeCell ref="C6:I6"/>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"单位名称："&amp;"富民县科学技术和工业信息化局"</f>
        <v>单位名称：富民县科学技术和工业信息化局</v>
      </c>
      <c r="B3" s="3"/>
      <c r="C3" s="1" t="s">
        <v>1</v>
      </c>
      <c r="D3" s="1"/>
      <c r="E3" s="1"/>
      <c r="F3" s="1"/>
      <c r="G3" s="1"/>
      <c r="H3" s="1"/>
      <c r="I3" s="1"/>
      <c r="J3" s="1"/>
      <c r="K3" s="1"/>
      <c r="L3" s="1"/>
      <c r="M3" s="1"/>
      <c r="N3" s="1"/>
      <c r="O3" s="1"/>
      <c r="P3" s="1"/>
      <c r="Q3" s="1"/>
      <c r="R3" s="1"/>
      <c r="S3" s="1"/>
      <c r="T3" s="1"/>
    </row>
    <row r="4" ht="21.75" customHeight="1" spans="1:20">
      <c r="A4" s="70" t="s">
        <v>51</v>
      </c>
      <c r="B4" s="70" t="s">
        <v>52</v>
      </c>
      <c r="C4" s="70" t="s">
        <v>53</v>
      </c>
      <c r="D4" s="70" t="s">
        <v>54</v>
      </c>
      <c r="E4" s="70"/>
      <c r="F4" s="70"/>
      <c r="G4" s="70"/>
      <c r="H4" s="70"/>
      <c r="I4" s="70"/>
      <c r="J4" s="70"/>
      <c r="K4" s="70"/>
      <c r="L4" s="70"/>
      <c r="M4" s="70"/>
      <c r="N4" s="70"/>
      <c r="O4" s="70" t="s">
        <v>46</v>
      </c>
      <c r="P4" s="70"/>
      <c r="Q4" s="70"/>
      <c r="R4" s="70"/>
      <c r="S4" s="70"/>
      <c r="T4" s="70"/>
    </row>
    <row r="5" ht="27" customHeight="1" spans="1:20">
      <c r="A5" s="70"/>
      <c r="B5" s="70"/>
      <c r="C5" s="70"/>
      <c r="D5" s="70" t="s">
        <v>55</v>
      </c>
      <c r="E5" s="70" t="s">
        <v>56</v>
      </c>
      <c r="F5" s="70" t="s">
        <v>57</v>
      </c>
      <c r="G5" s="70" t="s">
        <v>58</v>
      </c>
      <c r="H5" s="70" t="s">
        <v>59</v>
      </c>
      <c r="I5" s="70" t="s">
        <v>60</v>
      </c>
      <c r="J5" s="70"/>
      <c r="K5" s="70"/>
      <c r="L5" s="70"/>
      <c r="M5" s="70"/>
      <c r="N5" s="70"/>
      <c r="O5" s="70" t="s">
        <v>55</v>
      </c>
      <c r="P5" s="70" t="s">
        <v>56</v>
      </c>
      <c r="Q5" s="70" t="s">
        <v>57</v>
      </c>
      <c r="R5" s="70" t="s">
        <v>58</v>
      </c>
      <c r="S5" s="70" t="s">
        <v>59</v>
      </c>
      <c r="T5" s="70" t="s">
        <v>60</v>
      </c>
    </row>
    <row r="6" ht="30" customHeight="1" spans="1:20">
      <c r="A6" s="70"/>
      <c r="B6" s="70"/>
      <c r="C6" s="70"/>
      <c r="D6" s="70"/>
      <c r="E6" s="70"/>
      <c r="F6" s="70"/>
      <c r="G6" s="70"/>
      <c r="H6" s="70"/>
      <c r="I6" s="70" t="s">
        <v>55</v>
      </c>
      <c r="J6" s="70" t="s">
        <v>61</v>
      </c>
      <c r="K6" s="70" t="s">
        <v>62</v>
      </c>
      <c r="L6" s="70" t="s">
        <v>63</v>
      </c>
      <c r="M6" s="70" t="s">
        <v>64</v>
      </c>
      <c r="N6" s="70" t="s">
        <v>65</v>
      </c>
      <c r="O6" s="70"/>
      <c r="P6" s="70"/>
      <c r="Q6" s="70"/>
      <c r="R6" s="70"/>
      <c r="S6" s="70"/>
      <c r="T6" s="70"/>
    </row>
    <row r="7" ht="15" customHeight="1" spans="1:20">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row>
    <row r="8" ht="18" customHeight="1" outlineLevel="1" spans="1:20">
      <c r="A8" s="82" t="s">
        <v>66</v>
      </c>
      <c r="B8" s="82" t="s">
        <v>67</v>
      </c>
      <c r="C8" s="85">
        <v>20446401.54</v>
      </c>
      <c r="D8" s="85">
        <v>20446401.54</v>
      </c>
      <c r="E8" s="85">
        <v>20446401.54</v>
      </c>
      <c r="F8" s="85"/>
      <c r="G8" s="85"/>
      <c r="H8" s="85"/>
      <c r="I8" s="85"/>
      <c r="J8" s="85"/>
      <c r="K8" s="85"/>
      <c r="L8" s="85"/>
      <c r="M8" s="85"/>
      <c r="N8" s="85"/>
      <c r="O8" s="85"/>
      <c r="P8" s="85"/>
      <c r="Q8" s="85"/>
      <c r="R8" s="85"/>
      <c r="S8" s="85"/>
      <c r="T8" s="85"/>
    </row>
    <row r="9" ht="18" customHeight="1" spans="1:20">
      <c r="A9" s="86" t="s">
        <v>68</v>
      </c>
      <c r="B9" s="86" t="s">
        <v>67</v>
      </c>
      <c r="C9" s="85">
        <v>20446401.54</v>
      </c>
      <c r="D9" s="85">
        <v>20446401.54</v>
      </c>
      <c r="E9" s="85">
        <v>20446401.54</v>
      </c>
      <c r="F9" s="85"/>
      <c r="G9" s="85"/>
      <c r="H9" s="85"/>
      <c r="I9" s="85"/>
      <c r="J9" s="85"/>
      <c r="K9" s="85"/>
      <c r="L9" s="85"/>
      <c r="M9" s="85"/>
      <c r="N9" s="85"/>
      <c r="O9" s="85"/>
      <c r="P9" s="85"/>
      <c r="Q9" s="85"/>
      <c r="R9" s="85"/>
      <c r="S9" s="85"/>
      <c r="T9" s="85"/>
    </row>
    <row r="10" ht="18" customHeight="1" spans="1:20">
      <c r="A10" s="70" t="s">
        <v>53</v>
      </c>
      <c r="B10" s="70"/>
      <c r="C10" s="85">
        <v>20446401.54</v>
      </c>
      <c r="D10" s="85">
        <v>20446401.54</v>
      </c>
      <c r="E10" s="85">
        <v>20446401.54</v>
      </c>
      <c r="F10" s="85"/>
      <c r="G10" s="85"/>
      <c r="H10" s="85"/>
      <c r="I10" s="85"/>
      <c r="J10" s="85"/>
      <c r="K10" s="85"/>
      <c r="L10" s="85"/>
      <c r="M10" s="85"/>
      <c r="N10" s="85"/>
      <c r="O10" s="85"/>
      <c r="P10" s="85"/>
      <c r="Q10" s="85"/>
      <c r="R10" s="85"/>
      <c r="S10" s="85"/>
      <c r="T10" s="85"/>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workbookViewId="0">
      <selection activeCell="J7" sqref="G6:J7"/>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25.875"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546</v>
      </c>
    </row>
    <row r="2" ht="41.25" customHeight="1" spans="1:23">
      <c r="A2" s="2" t="s">
        <v>547</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"单位名称："&amp;"富民县科学技术和工业信息化局"</f>
        <v>单位名称：富民县科学技术和工业信息化局</v>
      </c>
      <c r="B3" s="3"/>
      <c r="C3" s="3"/>
      <c r="V3" s="1" t="s">
        <v>548</v>
      </c>
      <c r="W3" s="1"/>
    </row>
    <row r="4" ht="17.25" customHeight="1" spans="1:23">
      <c r="A4" s="4" t="s">
        <v>203</v>
      </c>
      <c r="B4" s="4" t="s">
        <v>549</v>
      </c>
      <c r="C4" s="4" t="s">
        <v>550</v>
      </c>
      <c r="D4" s="4" t="s">
        <v>551</v>
      </c>
      <c r="E4" s="4" t="s">
        <v>552</v>
      </c>
      <c r="F4" s="4" t="s">
        <v>553</v>
      </c>
      <c r="G4" s="4"/>
      <c r="H4" s="4"/>
      <c r="I4" s="4"/>
      <c r="J4" s="4"/>
      <c r="K4" s="4"/>
      <c r="L4" s="4"/>
      <c r="M4" s="4" t="s">
        <v>554</v>
      </c>
      <c r="N4" s="4"/>
      <c r="O4" s="4"/>
      <c r="P4" s="4"/>
      <c r="Q4" s="4"/>
      <c r="R4" s="4"/>
      <c r="S4" s="4"/>
      <c r="T4" s="4" t="s">
        <v>555</v>
      </c>
      <c r="U4" s="4"/>
      <c r="V4" s="4"/>
      <c r="W4" s="4" t="s">
        <v>556</v>
      </c>
    </row>
    <row r="5" ht="33" customHeight="1" spans="1:23">
      <c r="A5" s="4"/>
      <c r="B5" s="4"/>
      <c r="C5" s="4"/>
      <c r="D5" s="4"/>
      <c r="E5" s="4"/>
      <c r="F5" s="4" t="s">
        <v>55</v>
      </c>
      <c r="G5" s="4" t="s">
        <v>557</v>
      </c>
      <c r="H5" s="4" t="s">
        <v>558</v>
      </c>
      <c r="I5" s="4" t="s">
        <v>559</v>
      </c>
      <c r="J5" s="4" t="s">
        <v>560</v>
      </c>
      <c r="K5" s="4" t="s">
        <v>561</v>
      </c>
      <c r="L5" s="4" t="s">
        <v>562</v>
      </c>
      <c r="M5" s="4" t="s">
        <v>55</v>
      </c>
      <c r="N5" s="4" t="s">
        <v>563</v>
      </c>
      <c r="O5" s="4" t="s">
        <v>564</v>
      </c>
      <c r="P5" s="4" t="s">
        <v>565</v>
      </c>
      <c r="Q5" s="4" t="s">
        <v>566</v>
      </c>
      <c r="R5" s="4" t="s">
        <v>567</v>
      </c>
      <c r="S5" s="4" t="s">
        <v>568</v>
      </c>
      <c r="T5" s="4" t="s">
        <v>55</v>
      </c>
      <c r="U5" s="4" t="s">
        <v>569</v>
      </c>
      <c r="V5" s="4" t="s">
        <v>570</v>
      </c>
      <c r="W5" s="4"/>
    </row>
    <row r="6" ht="17.25" customHeight="1" outlineLevel="1" spans="1:23">
      <c r="A6" s="5" t="s">
        <v>67</v>
      </c>
      <c r="B6" s="5"/>
      <c r="C6" s="5"/>
      <c r="D6" s="5"/>
      <c r="E6" s="5"/>
      <c r="F6" s="6">
        <v>34</v>
      </c>
      <c r="G6" s="7" t="s">
        <v>92</v>
      </c>
      <c r="H6" s="7"/>
      <c r="I6" s="7"/>
      <c r="J6" s="7" t="s">
        <v>378</v>
      </c>
      <c r="K6" s="6"/>
      <c r="L6" s="6"/>
      <c r="M6" s="6">
        <v>37</v>
      </c>
      <c r="N6" s="7" t="s">
        <v>87</v>
      </c>
      <c r="O6" s="7" t="s">
        <v>88</v>
      </c>
      <c r="P6" s="7"/>
      <c r="Q6" s="7" t="s">
        <v>436</v>
      </c>
      <c r="R6" s="6"/>
      <c r="S6" s="6"/>
      <c r="T6" s="6">
        <v>36</v>
      </c>
      <c r="U6" s="6"/>
      <c r="V6" s="6">
        <v>36</v>
      </c>
      <c r="W6" s="6"/>
    </row>
    <row r="7" ht="19" customHeight="1" spans="1:23">
      <c r="A7" s="8" t="s">
        <v>67</v>
      </c>
      <c r="B7" s="8" t="s">
        <v>571</v>
      </c>
      <c r="C7" s="8" t="s">
        <v>572</v>
      </c>
      <c r="D7" s="8" t="s">
        <v>573</v>
      </c>
      <c r="E7" s="8" t="s">
        <v>574</v>
      </c>
      <c r="F7" s="6">
        <v>34</v>
      </c>
      <c r="G7" s="7" t="s">
        <v>92</v>
      </c>
      <c r="H7" s="7"/>
      <c r="I7" s="7"/>
      <c r="J7" s="7" t="s">
        <v>378</v>
      </c>
      <c r="K7" s="9"/>
      <c r="L7" s="9"/>
      <c r="M7" s="6">
        <v>37</v>
      </c>
      <c r="N7" s="7" t="s">
        <v>87</v>
      </c>
      <c r="O7" s="7" t="s">
        <v>88</v>
      </c>
      <c r="P7" s="7"/>
      <c r="Q7" s="7" t="s">
        <v>436</v>
      </c>
      <c r="R7" s="9"/>
      <c r="S7" s="9"/>
      <c r="T7" s="6">
        <v>36</v>
      </c>
      <c r="U7" s="6"/>
      <c r="V7" s="6">
        <v>36</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showGridLines="0" showZeros="0"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"单位名称："&amp;"富民县科学技术和工业信息化局"</f>
        <v>单位名称：富民县科学技术和工业信息化局</v>
      </c>
      <c r="B3" s="3"/>
      <c r="C3" s="1" t="s">
        <v>1</v>
      </c>
      <c r="D3" s="1"/>
      <c r="E3" s="1"/>
      <c r="F3" s="1"/>
      <c r="G3" s="1"/>
      <c r="H3" s="1"/>
      <c r="I3" s="1"/>
      <c r="J3" s="1"/>
      <c r="K3" s="1"/>
      <c r="L3" s="1"/>
      <c r="M3" s="1"/>
      <c r="N3" s="1"/>
    </row>
    <row r="4" ht="27" customHeight="1" spans="1:14">
      <c r="A4" s="70" t="s">
        <v>70</v>
      </c>
      <c r="B4" s="70" t="s">
        <v>71</v>
      </c>
      <c r="C4" s="70" t="s">
        <v>53</v>
      </c>
      <c r="D4" s="70" t="s">
        <v>72</v>
      </c>
      <c r="E4" s="70" t="s">
        <v>73</v>
      </c>
      <c r="F4" s="70" t="s">
        <v>57</v>
      </c>
      <c r="G4" s="70" t="s">
        <v>58</v>
      </c>
      <c r="H4" s="70" t="s">
        <v>74</v>
      </c>
      <c r="I4" s="70" t="s">
        <v>60</v>
      </c>
      <c r="J4" s="70"/>
      <c r="K4" s="70"/>
      <c r="L4" s="70"/>
      <c r="M4" s="70"/>
      <c r="N4" s="70"/>
    </row>
    <row r="5" ht="42" customHeight="1" spans="1:14">
      <c r="A5" s="70"/>
      <c r="B5" s="70"/>
      <c r="C5" s="70"/>
      <c r="D5" s="70" t="s">
        <v>72</v>
      </c>
      <c r="E5" s="70" t="s">
        <v>73</v>
      </c>
      <c r="F5" s="70"/>
      <c r="G5" s="70"/>
      <c r="H5" s="70"/>
      <c r="I5" s="70" t="s">
        <v>55</v>
      </c>
      <c r="J5" s="70" t="s">
        <v>75</v>
      </c>
      <c r="K5" s="70" t="s">
        <v>76</v>
      </c>
      <c r="L5" s="70" t="s">
        <v>77</v>
      </c>
      <c r="M5" s="70" t="s">
        <v>78</v>
      </c>
      <c r="N5" s="70" t="s">
        <v>79</v>
      </c>
    </row>
    <row r="6" ht="18" customHeight="1" spans="1:14">
      <c r="A6" s="70" t="s">
        <v>80</v>
      </c>
      <c r="B6" s="70" t="s">
        <v>81</v>
      </c>
      <c r="C6" s="70" t="s">
        <v>82</v>
      </c>
      <c r="D6" s="70">
        <v>4</v>
      </c>
      <c r="E6" s="70" t="s">
        <v>83</v>
      </c>
      <c r="F6" s="70" t="s">
        <v>84</v>
      </c>
      <c r="G6" s="70" t="s">
        <v>85</v>
      </c>
      <c r="H6" s="70" t="s">
        <v>86</v>
      </c>
      <c r="I6" s="70" t="s">
        <v>87</v>
      </c>
      <c r="J6" s="70" t="s">
        <v>88</v>
      </c>
      <c r="K6" s="70" t="s">
        <v>89</v>
      </c>
      <c r="L6" s="70" t="s">
        <v>90</v>
      </c>
      <c r="M6" s="70" t="s">
        <v>91</v>
      </c>
      <c r="N6" s="70" t="s">
        <v>92</v>
      </c>
    </row>
    <row r="7" ht="21" customHeight="1" outlineLevel="1" spans="1:14">
      <c r="A7" s="91" t="s">
        <v>93</v>
      </c>
      <c r="B7" s="91" t="s">
        <v>94</v>
      </c>
      <c r="C7" s="85">
        <v>15848.1</v>
      </c>
      <c r="D7" s="85"/>
      <c r="E7" s="85">
        <v>15848.1</v>
      </c>
      <c r="F7" s="85"/>
      <c r="G7" s="85"/>
      <c r="H7" s="85"/>
      <c r="I7" s="85"/>
      <c r="J7" s="85"/>
      <c r="K7" s="85"/>
      <c r="L7" s="85"/>
      <c r="M7" s="85"/>
      <c r="N7" s="85"/>
    </row>
    <row r="8" ht="21" customHeight="1" outlineLevel="1" spans="1:14">
      <c r="A8" s="92" t="s">
        <v>95</v>
      </c>
      <c r="B8" s="92" t="s">
        <v>96</v>
      </c>
      <c r="C8" s="85">
        <v>15848.1</v>
      </c>
      <c r="D8" s="85"/>
      <c r="E8" s="85">
        <v>15848.1</v>
      </c>
      <c r="F8" s="85"/>
      <c r="G8" s="85"/>
      <c r="H8" s="85"/>
      <c r="I8" s="85"/>
      <c r="J8" s="85"/>
      <c r="K8" s="85"/>
      <c r="L8" s="85"/>
      <c r="M8" s="85"/>
      <c r="N8" s="85"/>
    </row>
    <row r="9" ht="21" customHeight="1" spans="1:14">
      <c r="A9" s="93" t="s">
        <v>97</v>
      </c>
      <c r="B9" s="93" t="s">
        <v>98</v>
      </c>
      <c r="C9" s="85">
        <v>15848.1</v>
      </c>
      <c r="D9" s="85"/>
      <c r="E9" s="85">
        <v>15848.1</v>
      </c>
      <c r="F9" s="85"/>
      <c r="G9" s="85"/>
      <c r="H9" s="85"/>
      <c r="I9" s="85"/>
      <c r="J9" s="85"/>
      <c r="K9" s="85"/>
      <c r="L9" s="85"/>
      <c r="M9" s="85"/>
      <c r="N9" s="85"/>
    </row>
    <row r="10" ht="21" customHeight="1" outlineLevel="1" spans="1:14">
      <c r="A10" s="91" t="s">
        <v>99</v>
      </c>
      <c r="B10" s="91" t="s">
        <v>100</v>
      </c>
      <c r="C10" s="85">
        <v>6675162.19</v>
      </c>
      <c r="D10" s="85">
        <v>5807673.39</v>
      </c>
      <c r="E10" s="85">
        <v>867488.8</v>
      </c>
      <c r="F10" s="85"/>
      <c r="G10" s="85"/>
      <c r="H10" s="85"/>
      <c r="I10" s="85"/>
      <c r="J10" s="85"/>
      <c r="K10" s="85"/>
      <c r="L10" s="85"/>
      <c r="M10" s="85"/>
      <c r="N10" s="85"/>
    </row>
    <row r="11" ht="21" customHeight="1" outlineLevel="1" spans="1:14">
      <c r="A11" s="92" t="s">
        <v>101</v>
      </c>
      <c r="B11" s="92" t="s">
        <v>102</v>
      </c>
      <c r="C11" s="85">
        <v>6675162.19</v>
      </c>
      <c r="D11" s="85">
        <v>5807673.39</v>
      </c>
      <c r="E11" s="85">
        <v>867488.8</v>
      </c>
      <c r="F11" s="85"/>
      <c r="G11" s="85"/>
      <c r="H11" s="85"/>
      <c r="I11" s="85"/>
      <c r="J11" s="85"/>
      <c r="K11" s="85"/>
      <c r="L11" s="85"/>
      <c r="M11" s="85"/>
      <c r="N11" s="85"/>
    </row>
    <row r="12" ht="21" customHeight="1" outlineLevel="1" spans="1:14">
      <c r="A12" s="93" t="s">
        <v>103</v>
      </c>
      <c r="B12" s="93" t="s">
        <v>104</v>
      </c>
      <c r="C12" s="85">
        <v>6675162.19</v>
      </c>
      <c r="D12" s="85">
        <v>5807673.39</v>
      </c>
      <c r="E12" s="85">
        <v>867488.8</v>
      </c>
      <c r="F12" s="85"/>
      <c r="G12" s="85"/>
      <c r="H12" s="85"/>
      <c r="I12" s="85"/>
      <c r="J12" s="85"/>
      <c r="K12" s="85"/>
      <c r="L12" s="85"/>
      <c r="M12" s="85"/>
      <c r="N12" s="85"/>
    </row>
    <row r="13" ht="21" customHeight="1" spans="1:14">
      <c r="A13" s="93" t="s">
        <v>105</v>
      </c>
      <c r="B13" s="93" t="s">
        <v>106</v>
      </c>
      <c r="C13" s="85"/>
      <c r="D13" s="85"/>
      <c r="E13" s="85"/>
      <c r="F13" s="85"/>
      <c r="G13" s="85"/>
      <c r="H13" s="85"/>
      <c r="I13" s="85"/>
      <c r="J13" s="85"/>
      <c r="K13" s="85"/>
      <c r="L13" s="85"/>
      <c r="M13" s="85"/>
      <c r="N13" s="85"/>
    </row>
    <row r="14" ht="21" customHeight="1" outlineLevel="1" spans="1:14">
      <c r="A14" s="91" t="s">
        <v>107</v>
      </c>
      <c r="B14" s="91" t="s">
        <v>108</v>
      </c>
      <c r="C14" s="85">
        <v>609932.88</v>
      </c>
      <c r="D14" s="85">
        <v>609932.88</v>
      </c>
      <c r="E14" s="85"/>
      <c r="F14" s="85"/>
      <c r="G14" s="85"/>
      <c r="H14" s="85"/>
      <c r="I14" s="85"/>
      <c r="J14" s="85"/>
      <c r="K14" s="85"/>
      <c r="L14" s="85"/>
      <c r="M14" s="85"/>
      <c r="N14" s="85"/>
    </row>
    <row r="15" ht="21" customHeight="1" outlineLevel="1" spans="1:14">
      <c r="A15" s="92" t="s">
        <v>109</v>
      </c>
      <c r="B15" s="92" t="s">
        <v>110</v>
      </c>
      <c r="C15" s="85">
        <v>589886.88</v>
      </c>
      <c r="D15" s="85">
        <v>589886.88</v>
      </c>
      <c r="E15" s="85"/>
      <c r="F15" s="85"/>
      <c r="G15" s="85"/>
      <c r="H15" s="85"/>
      <c r="I15" s="85"/>
      <c r="J15" s="85"/>
      <c r="K15" s="85"/>
      <c r="L15" s="85"/>
      <c r="M15" s="85"/>
      <c r="N15" s="85"/>
    </row>
    <row r="16" ht="21" customHeight="1" outlineLevel="1" spans="1:14">
      <c r="A16" s="93" t="s">
        <v>111</v>
      </c>
      <c r="B16" s="93" t="s">
        <v>112</v>
      </c>
      <c r="C16" s="85">
        <v>589886.88</v>
      </c>
      <c r="D16" s="85">
        <v>589886.88</v>
      </c>
      <c r="E16" s="85"/>
      <c r="F16" s="85"/>
      <c r="G16" s="85"/>
      <c r="H16" s="85"/>
      <c r="I16" s="85"/>
      <c r="J16" s="85"/>
      <c r="K16" s="85"/>
      <c r="L16" s="85"/>
      <c r="M16" s="85"/>
      <c r="N16" s="85"/>
    </row>
    <row r="17" ht="21" customHeight="1" outlineLevel="1" spans="1:14">
      <c r="A17" s="92" t="s">
        <v>113</v>
      </c>
      <c r="B17" s="92" t="s">
        <v>114</v>
      </c>
      <c r="C17" s="85">
        <v>20046</v>
      </c>
      <c r="D17" s="85">
        <v>20046</v>
      </c>
      <c r="E17" s="85"/>
      <c r="F17" s="85"/>
      <c r="G17" s="85"/>
      <c r="H17" s="85"/>
      <c r="I17" s="85"/>
      <c r="J17" s="85"/>
      <c r="K17" s="85"/>
      <c r="L17" s="85"/>
      <c r="M17" s="85"/>
      <c r="N17" s="85"/>
    </row>
    <row r="18" ht="21" customHeight="1" spans="1:14">
      <c r="A18" s="93" t="s">
        <v>115</v>
      </c>
      <c r="B18" s="93" t="s">
        <v>116</v>
      </c>
      <c r="C18" s="85">
        <v>20046</v>
      </c>
      <c r="D18" s="85">
        <v>20046</v>
      </c>
      <c r="E18" s="85"/>
      <c r="F18" s="85"/>
      <c r="G18" s="85"/>
      <c r="H18" s="85"/>
      <c r="I18" s="85"/>
      <c r="J18" s="85"/>
      <c r="K18" s="85"/>
      <c r="L18" s="85"/>
      <c r="M18" s="85"/>
      <c r="N18" s="85"/>
    </row>
    <row r="19" ht="21" customHeight="1" outlineLevel="1" spans="1:14">
      <c r="A19" s="91" t="s">
        <v>117</v>
      </c>
      <c r="B19" s="91" t="s">
        <v>118</v>
      </c>
      <c r="C19" s="85">
        <v>668160.73</v>
      </c>
      <c r="D19" s="85">
        <v>668160.73</v>
      </c>
      <c r="E19" s="85"/>
      <c r="F19" s="85"/>
      <c r="G19" s="85"/>
      <c r="H19" s="85"/>
      <c r="I19" s="85"/>
      <c r="J19" s="85"/>
      <c r="K19" s="85"/>
      <c r="L19" s="85"/>
      <c r="M19" s="85"/>
      <c r="N19" s="85"/>
    </row>
    <row r="20" ht="21" customHeight="1" outlineLevel="1" spans="1:14">
      <c r="A20" s="92" t="s">
        <v>119</v>
      </c>
      <c r="B20" s="92" t="s">
        <v>120</v>
      </c>
      <c r="C20" s="85">
        <v>668160.73</v>
      </c>
      <c r="D20" s="85">
        <v>668160.73</v>
      </c>
      <c r="E20" s="85"/>
      <c r="F20" s="85"/>
      <c r="G20" s="85"/>
      <c r="H20" s="85"/>
      <c r="I20" s="85"/>
      <c r="J20" s="85"/>
      <c r="K20" s="85"/>
      <c r="L20" s="85"/>
      <c r="M20" s="85"/>
      <c r="N20" s="85"/>
    </row>
    <row r="21" ht="21" customHeight="1" outlineLevel="1" spans="1:14">
      <c r="A21" s="93" t="s">
        <v>121</v>
      </c>
      <c r="B21" s="93" t="s">
        <v>122</v>
      </c>
      <c r="C21" s="85">
        <v>174136.38</v>
      </c>
      <c r="D21" s="85">
        <v>174136.38</v>
      </c>
      <c r="E21" s="85"/>
      <c r="F21" s="85"/>
      <c r="G21" s="85"/>
      <c r="H21" s="85"/>
      <c r="I21" s="85"/>
      <c r="J21" s="85"/>
      <c r="K21" s="85"/>
      <c r="L21" s="85"/>
      <c r="M21" s="85"/>
      <c r="N21" s="85"/>
    </row>
    <row r="22" ht="21" customHeight="1" outlineLevel="1" spans="1:14">
      <c r="A22" s="93" t="s">
        <v>123</v>
      </c>
      <c r="B22" s="93" t="s">
        <v>124</v>
      </c>
      <c r="C22" s="85">
        <v>117120.27</v>
      </c>
      <c r="D22" s="85">
        <v>117120.27</v>
      </c>
      <c r="E22" s="85"/>
      <c r="F22" s="85"/>
      <c r="G22" s="85"/>
      <c r="H22" s="85"/>
      <c r="I22" s="85"/>
      <c r="J22" s="85"/>
      <c r="K22" s="85"/>
      <c r="L22" s="85"/>
      <c r="M22" s="85"/>
      <c r="N22" s="85"/>
    </row>
    <row r="23" ht="21" customHeight="1" outlineLevel="1" spans="1:14">
      <c r="A23" s="93" t="s">
        <v>125</v>
      </c>
      <c r="B23" s="93" t="s">
        <v>126</v>
      </c>
      <c r="C23" s="85">
        <v>331514.49</v>
      </c>
      <c r="D23" s="85">
        <v>331514.49</v>
      </c>
      <c r="E23" s="85"/>
      <c r="F23" s="85"/>
      <c r="G23" s="85"/>
      <c r="H23" s="85"/>
      <c r="I23" s="85"/>
      <c r="J23" s="85"/>
      <c r="K23" s="85"/>
      <c r="L23" s="85"/>
      <c r="M23" s="85"/>
      <c r="N23" s="85"/>
    </row>
    <row r="24" ht="21" customHeight="1" spans="1:14">
      <c r="A24" s="93" t="s">
        <v>127</v>
      </c>
      <c r="B24" s="93" t="s">
        <v>128</v>
      </c>
      <c r="C24" s="85">
        <v>45389.59</v>
      </c>
      <c r="D24" s="85">
        <v>45389.59</v>
      </c>
      <c r="E24" s="85"/>
      <c r="F24" s="85"/>
      <c r="G24" s="85"/>
      <c r="H24" s="85"/>
      <c r="I24" s="85"/>
      <c r="J24" s="85"/>
      <c r="K24" s="85"/>
      <c r="L24" s="85"/>
      <c r="M24" s="85"/>
      <c r="N24" s="85"/>
    </row>
    <row r="25" ht="21" customHeight="1" outlineLevel="1" spans="1:14">
      <c r="A25" s="91" t="s">
        <v>129</v>
      </c>
      <c r="B25" s="91" t="s">
        <v>130</v>
      </c>
      <c r="C25" s="85">
        <v>11940700</v>
      </c>
      <c r="D25" s="85"/>
      <c r="E25" s="85">
        <v>11940700</v>
      </c>
      <c r="F25" s="85"/>
      <c r="G25" s="85"/>
      <c r="H25" s="85"/>
      <c r="I25" s="85"/>
      <c r="J25" s="85"/>
      <c r="K25" s="85"/>
      <c r="L25" s="85"/>
      <c r="M25" s="85"/>
      <c r="N25" s="85"/>
    </row>
    <row r="26" ht="21" customHeight="1" outlineLevel="1" spans="1:14">
      <c r="A26" s="92" t="s">
        <v>131</v>
      </c>
      <c r="B26" s="92" t="s">
        <v>132</v>
      </c>
      <c r="C26" s="85">
        <v>1368700</v>
      </c>
      <c r="D26" s="85"/>
      <c r="E26" s="85">
        <v>1368700</v>
      </c>
      <c r="F26" s="85"/>
      <c r="G26" s="85"/>
      <c r="H26" s="85"/>
      <c r="I26" s="85"/>
      <c r="J26" s="85"/>
      <c r="K26" s="85"/>
      <c r="L26" s="85"/>
      <c r="M26" s="85"/>
      <c r="N26" s="85"/>
    </row>
    <row r="27" ht="21" customHeight="1" outlineLevel="1" spans="1:14">
      <c r="A27" s="93" t="s">
        <v>133</v>
      </c>
      <c r="B27" s="93" t="s">
        <v>134</v>
      </c>
      <c r="C27" s="85">
        <v>1368700</v>
      </c>
      <c r="D27" s="85"/>
      <c r="E27" s="85">
        <v>1368700</v>
      </c>
      <c r="F27" s="85"/>
      <c r="G27" s="85"/>
      <c r="H27" s="85"/>
      <c r="I27" s="85"/>
      <c r="J27" s="85"/>
      <c r="K27" s="85"/>
      <c r="L27" s="85"/>
      <c r="M27" s="85"/>
      <c r="N27" s="85"/>
    </row>
    <row r="28" ht="21" customHeight="1" outlineLevel="1" spans="1:14">
      <c r="A28" s="92" t="s">
        <v>135</v>
      </c>
      <c r="B28" s="92" t="s">
        <v>136</v>
      </c>
      <c r="C28" s="85">
        <v>10572000</v>
      </c>
      <c r="D28" s="85"/>
      <c r="E28" s="85">
        <v>10572000</v>
      </c>
      <c r="F28" s="85"/>
      <c r="G28" s="85"/>
      <c r="H28" s="85"/>
      <c r="I28" s="85"/>
      <c r="J28" s="85"/>
      <c r="K28" s="85"/>
      <c r="L28" s="85"/>
      <c r="M28" s="85"/>
      <c r="N28" s="85"/>
    </row>
    <row r="29" ht="21" customHeight="1" spans="1:14">
      <c r="A29" s="93" t="s">
        <v>137</v>
      </c>
      <c r="B29" s="93" t="s">
        <v>138</v>
      </c>
      <c r="C29" s="85">
        <v>10572000</v>
      </c>
      <c r="D29" s="85"/>
      <c r="E29" s="85">
        <v>10572000</v>
      </c>
      <c r="F29" s="85"/>
      <c r="G29" s="85"/>
      <c r="H29" s="85"/>
      <c r="I29" s="85"/>
      <c r="J29" s="85"/>
      <c r="K29" s="85"/>
      <c r="L29" s="85"/>
      <c r="M29" s="85"/>
      <c r="N29" s="85"/>
    </row>
    <row r="30" ht="21" customHeight="1" outlineLevel="1" spans="1:14">
      <c r="A30" s="91" t="s">
        <v>139</v>
      </c>
      <c r="B30" s="91" t="s">
        <v>140</v>
      </c>
      <c r="C30" s="85">
        <v>23571</v>
      </c>
      <c r="D30" s="85"/>
      <c r="E30" s="85">
        <v>23571</v>
      </c>
      <c r="F30" s="85"/>
      <c r="G30" s="85"/>
      <c r="H30" s="85"/>
      <c r="I30" s="85"/>
      <c r="J30" s="85"/>
      <c r="K30" s="85"/>
      <c r="L30" s="85"/>
      <c r="M30" s="85"/>
      <c r="N30" s="85"/>
    </row>
    <row r="31" ht="21" customHeight="1" outlineLevel="1" spans="1:14">
      <c r="A31" s="92" t="s">
        <v>141</v>
      </c>
      <c r="B31" s="92" t="s">
        <v>142</v>
      </c>
      <c r="C31" s="85">
        <v>23571</v>
      </c>
      <c r="D31" s="85"/>
      <c r="E31" s="85">
        <v>23571</v>
      </c>
      <c r="F31" s="85"/>
      <c r="G31" s="85"/>
      <c r="H31" s="85"/>
      <c r="I31" s="85"/>
      <c r="J31" s="85"/>
      <c r="K31" s="85"/>
      <c r="L31" s="85"/>
      <c r="M31" s="85"/>
      <c r="N31" s="85"/>
    </row>
    <row r="32" ht="21" customHeight="1" spans="1:14">
      <c r="A32" s="93" t="s">
        <v>143</v>
      </c>
      <c r="B32" s="93" t="s">
        <v>144</v>
      </c>
      <c r="C32" s="85">
        <v>23571</v>
      </c>
      <c r="D32" s="85"/>
      <c r="E32" s="85">
        <v>23571</v>
      </c>
      <c r="F32" s="85"/>
      <c r="G32" s="85"/>
      <c r="H32" s="85"/>
      <c r="I32" s="85"/>
      <c r="J32" s="85"/>
      <c r="K32" s="85"/>
      <c r="L32" s="85"/>
      <c r="M32" s="85"/>
      <c r="N32" s="85"/>
    </row>
    <row r="33" ht="21" customHeight="1" outlineLevel="1" spans="1:14">
      <c r="A33" s="91" t="s">
        <v>145</v>
      </c>
      <c r="B33" s="91" t="s">
        <v>146</v>
      </c>
      <c r="C33" s="85">
        <v>513026.64</v>
      </c>
      <c r="D33" s="85">
        <v>513026.64</v>
      </c>
      <c r="E33" s="85"/>
      <c r="F33" s="85"/>
      <c r="G33" s="85"/>
      <c r="H33" s="85"/>
      <c r="I33" s="85"/>
      <c r="J33" s="85"/>
      <c r="K33" s="85"/>
      <c r="L33" s="85"/>
      <c r="M33" s="85"/>
      <c r="N33" s="85"/>
    </row>
    <row r="34" ht="21" customHeight="1" outlineLevel="1" spans="1:14">
      <c r="A34" s="92" t="s">
        <v>147</v>
      </c>
      <c r="B34" s="92" t="s">
        <v>148</v>
      </c>
      <c r="C34" s="85">
        <v>513026.64</v>
      </c>
      <c r="D34" s="85">
        <v>513026.64</v>
      </c>
      <c r="E34" s="85"/>
      <c r="F34" s="85"/>
      <c r="G34" s="85"/>
      <c r="H34" s="85"/>
      <c r="I34" s="85"/>
      <c r="J34" s="85"/>
      <c r="K34" s="85"/>
      <c r="L34" s="85"/>
      <c r="M34" s="85"/>
      <c r="N34" s="85"/>
    </row>
    <row r="35" ht="21" customHeight="1" spans="1:14">
      <c r="A35" s="93" t="s">
        <v>149</v>
      </c>
      <c r="B35" s="93" t="s">
        <v>150</v>
      </c>
      <c r="C35" s="85">
        <v>513026.64</v>
      </c>
      <c r="D35" s="85">
        <v>513026.64</v>
      </c>
      <c r="E35" s="85"/>
      <c r="F35" s="85"/>
      <c r="G35" s="85"/>
      <c r="H35" s="85"/>
      <c r="I35" s="85"/>
      <c r="J35" s="85"/>
      <c r="K35" s="85"/>
      <c r="L35" s="85"/>
      <c r="M35" s="85"/>
      <c r="N35" s="85"/>
    </row>
    <row r="36" ht="21" customHeight="1" spans="1:14">
      <c r="A36" s="70" t="s">
        <v>53</v>
      </c>
      <c r="B36" s="70"/>
      <c r="C36" s="85">
        <v>20446401.54</v>
      </c>
      <c r="D36" s="85">
        <v>7598793.64</v>
      </c>
      <c r="E36" s="85">
        <v>12847607.9</v>
      </c>
      <c r="F36" s="85"/>
      <c r="G36" s="85"/>
      <c r="H36" s="85"/>
      <c r="I36" s="85"/>
      <c r="J36" s="85"/>
      <c r="K36" s="85"/>
      <c r="L36" s="85"/>
      <c r="M36" s="85"/>
      <c r="N36" s="85"/>
    </row>
  </sheetData>
  <mergeCells count="14">
    <mergeCell ref="A1:N1"/>
    <mergeCell ref="A2:N2"/>
    <mergeCell ref="A3:B3"/>
    <mergeCell ref="C3:N3"/>
    <mergeCell ref="I4:N4"/>
    <mergeCell ref="A36:B36"/>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151</v>
      </c>
    </row>
    <row r="2" ht="41.25" customHeight="1" spans="1:4">
      <c r="A2" s="88" t="str">
        <f>"2025"&amp;"年财政拨款收支预算总表"</f>
        <v>2025年财政拨款收支预算总表</v>
      </c>
      <c r="B2" s="88"/>
      <c r="C2" s="88"/>
      <c r="D2" s="88"/>
    </row>
    <row r="3" ht="17.25" customHeight="1" spans="1:4">
      <c r="A3" s="3" t="str">
        <f>"单位名称："&amp;"富民县科学技术和工业信息化局"</f>
        <v>单位名称：富民县科学技术和工业信息化局</v>
      </c>
      <c r="B3" s="3"/>
      <c r="C3" s="3"/>
      <c r="D3" s="1" t="s">
        <v>1</v>
      </c>
    </row>
    <row r="4" ht="17.25" customHeight="1" spans="1:4">
      <c r="A4" s="70" t="s">
        <v>2</v>
      </c>
      <c r="B4" s="70"/>
      <c r="C4" s="70" t="s">
        <v>3</v>
      </c>
      <c r="D4" s="70"/>
    </row>
    <row r="5" ht="18.75" customHeight="1" spans="1:4">
      <c r="A5" s="70" t="s">
        <v>4</v>
      </c>
      <c r="B5" s="70" t="str">
        <f>"2025"&amp;"年预算数"</f>
        <v>2025年预算数</v>
      </c>
      <c r="C5" s="70" t="s">
        <v>5</v>
      </c>
      <c r="D5" s="70" t="str">
        <f>"2025"&amp;"年预算数"</f>
        <v>2025年预算数</v>
      </c>
    </row>
    <row r="6" ht="16.5" customHeight="1" spans="1:4">
      <c r="A6" s="89" t="s">
        <v>152</v>
      </c>
      <c r="B6" s="85">
        <v>20446401.54</v>
      </c>
      <c r="C6" s="89" t="s">
        <v>153</v>
      </c>
      <c r="D6" s="83">
        <v>20446401.54</v>
      </c>
    </row>
    <row r="7" ht="16.5" customHeight="1" spans="1:4">
      <c r="A7" s="89" t="s">
        <v>154</v>
      </c>
      <c r="B7" s="85">
        <v>20446401.54</v>
      </c>
      <c r="C7" s="89" t="s">
        <v>155</v>
      </c>
      <c r="D7" s="83">
        <v>15848.1</v>
      </c>
    </row>
    <row r="8" ht="16.5" customHeight="1" spans="1:4">
      <c r="A8" s="89" t="s">
        <v>156</v>
      </c>
      <c r="B8" s="85"/>
      <c r="C8" s="89" t="s">
        <v>157</v>
      </c>
      <c r="D8" s="83"/>
    </row>
    <row r="9" ht="16.5" customHeight="1" spans="1:4">
      <c r="A9" s="89" t="s">
        <v>158</v>
      </c>
      <c r="B9" s="85"/>
      <c r="C9" s="89" t="s">
        <v>159</v>
      </c>
      <c r="D9" s="83"/>
    </row>
    <row r="10" ht="16.5" customHeight="1" spans="1:4">
      <c r="A10" s="89" t="s">
        <v>160</v>
      </c>
      <c r="B10" s="85"/>
      <c r="C10" s="89" t="s">
        <v>161</v>
      </c>
      <c r="D10" s="83"/>
    </row>
    <row r="11" ht="16.5" customHeight="1" spans="1:4">
      <c r="A11" s="89" t="s">
        <v>154</v>
      </c>
      <c r="B11" s="85"/>
      <c r="C11" s="89" t="s">
        <v>162</v>
      </c>
      <c r="D11" s="83"/>
    </row>
    <row r="12" ht="16.5" customHeight="1" spans="1:4">
      <c r="A12" s="89" t="s">
        <v>156</v>
      </c>
      <c r="B12" s="85"/>
      <c r="C12" s="89" t="s">
        <v>163</v>
      </c>
      <c r="D12" s="83">
        <v>6675162.19</v>
      </c>
    </row>
    <row r="13" ht="16.5" customHeight="1" spans="1:4">
      <c r="A13" s="89" t="s">
        <v>158</v>
      </c>
      <c r="B13" s="85"/>
      <c r="C13" s="89" t="s">
        <v>164</v>
      </c>
      <c r="D13" s="83"/>
    </row>
    <row r="14" ht="16.5" customHeight="1" spans="1:4">
      <c r="A14" s="77"/>
      <c r="B14" s="77"/>
      <c r="C14" s="89" t="s">
        <v>165</v>
      </c>
      <c r="D14" s="83">
        <v>609932.88</v>
      </c>
    </row>
    <row r="15" ht="16.5" customHeight="1" spans="1:4">
      <c r="A15" s="77"/>
      <c r="B15" s="77"/>
      <c r="C15" s="89" t="s">
        <v>166</v>
      </c>
      <c r="D15" s="83">
        <v>668160.73</v>
      </c>
    </row>
    <row r="16" ht="16.5" customHeight="1" spans="1:4">
      <c r="A16" s="77"/>
      <c r="B16" s="77"/>
      <c r="C16" s="89" t="s">
        <v>167</v>
      </c>
      <c r="D16" s="83"/>
    </row>
    <row r="17" ht="16.5" customHeight="1" spans="1:4">
      <c r="A17" s="77"/>
      <c r="B17" s="77"/>
      <c r="C17" s="89" t="s">
        <v>168</v>
      </c>
      <c r="D17" s="83"/>
    </row>
    <row r="18" ht="16.5" customHeight="1" spans="1:4">
      <c r="A18" s="77"/>
      <c r="B18" s="77"/>
      <c r="C18" s="89" t="s">
        <v>169</v>
      </c>
      <c r="D18" s="83"/>
    </row>
    <row r="19" ht="16.5" customHeight="1" spans="1:4">
      <c r="A19" s="77"/>
      <c r="B19" s="77"/>
      <c r="C19" s="89" t="s">
        <v>170</v>
      </c>
      <c r="D19" s="83"/>
    </row>
    <row r="20" ht="16.5" customHeight="1" spans="1:4">
      <c r="A20" s="77"/>
      <c r="B20" s="77"/>
      <c r="C20" s="89" t="s">
        <v>171</v>
      </c>
      <c r="D20" s="83">
        <v>11940700</v>
      </c>
    </row>
    <row r="21" ht="16.5" customHeight="1" spans="1:4">
      <c r="A21" s="77"/>
      <c r="B21" s="77"/>
      <c r="C21" s="89" t="s">
        <v>172</v>
      </c>
      <c r="D21" s="83">
        <v>23571</v>
      </c>
    </row>
    <row r="22" ht="16.5" customHeight="1" spans="1:4">
      <c r="A22" s="77"/>
      <c r="B22" s="77"/>
      <c r="C22" s="89" t="s">
        <v>173</v>
      </c>
      <c r="D22" s="83"/>
    </row>
    <row r="23" ht="16.5" customHeight="1" spans="1:4">
      <c r="A23" s="77"/>
      <c r="B23" s="77"/>
      <c r="C23" s="89" t="s">
        <v>174</v>
      </c>
      <c r="D23" s="83"/>
    </row>
    <row r="24" ht="16.5" customHeight="1" spans="1:4">
      <c r="A24" s="77"/>
      <c r="B24" s="77"/>
      <c r="C24" s="89" t="s">
        <v>175</v>
      </c>
      <c r="D24" s="83"/>
    </row>
    <row r="25" ht="16.5" customHeight="1" spans="1:4">
      <c r="A25" s="77"/>
      <c r="B25" s="77"/>
      <c r="C25" s="89" t="s">
        <v>176</v>
      </c>
      <c r="D25" s="83">
        <v>513026.64</v>
      </c>
    </row>
    <row r="26" ht="16.5" customHeight="1" spans="1:4">
      <c r="A26" s="77"/>
      <c r="B26" s="77"/>
      <c r="C26" s="89" t="s">
        <v>177</v>
      </c>
      <c r="D26" s="83"/>
    </row>
    <row r="27" ht="16.5" customHeight="1" spans="1:4">
      <c r="A27" s="77"/>
      <c r="B27" s="77"/>
      <c r="C27" s="89" t="s">
        <v>178</v>
      </c>
      <c r="D27" s="83"/>
    </row>
    <row r="28" ht="16.5" customHeight="1" spans="1:4">
      <c r="A28" s="77"/>
      <c r="B28" s="77"/>
      <c r="C28" s="89" t="s">
        <v>179</v>
      </c>
      <c r="D28" s="83"/>
    </row>
    <row r="29" ht="16.5" customHeight="1" spans="1:4">
      <c r="A29" s="77"/>
      <c r="B29" s="77"/>
      <c r="C29" s="89" t="s">
        <v>180</v>
      </c>
      <c r="D29" s="83"/>
    </row>
    <row r="30" ht="16.5" customHeight="1" spans="1:4">
      <c r="A30" s="77"/>
      <c r="B30" s="77"/>
      <c r="C30" s="89" t="s">
        <v>181</v>
      </c>
      <c r="D30" s="83"/>
    </row>
    <row r="31" ht="16.5" customHeight="1" spans="1:4">
      <c r="A31" s="77"/>
      <c r="B31" s="77"/>
      <c r="C31" s="89" t="s">
        <v>182</v>
      </c>
      <c r="D31" s="83"/>
    </row>
    <row r="32" ht="15" customHeight="1" spans="1:4">
      <c r="A32" s="77"/>
      <c r="B32" s="77"/>
      <c r="C32" s="89" t="s">
        <v>183</v>
      </c>
      <c r="D32" s="83"/>
    </row>
    <row r="33" ht="16.5" customHeight="1" spans="1:4">
      <c r="A33" s="77"/>
      <c r="B33" s="77"/>
      <c r="C33" s="89" t="s">
        <v>184</v>
      </c>
      <c r="D33" s="83"/>
    </row>
    <row r="34" ht="18" customHeight="1" spans="1:4">
      <c r="A34" s="77"/>
      <c r="B34" s="77"/>
      <c r="C34" s="89" t="s">
        <v>185</v>
      </c>
      <c r="D34" s="83"/>
    </row>
    <row r="35" ht="16.5" customHeight="1" spans="1:4">
      <c r="A35" s="77"/>
      <c r="B35" s="77"/>
      <c r="C35" s="89" t="s">
        <v>186</v>
      </c>
      <c r="D35" s="83"/>
    </row>
    <row r="36" ht="15" customHeight="1" spans="1:4">
      <c r="A36" s="90" t="s">
        <v>48</v>
      </c>
      <c r="B36" s="85">
        <f>20446401.54+0</f>
        <v>20446401.54</v>
      </c>
      <c r="C36" s="90" t="s">
        <v>49</v>
      </c>
      <c r="D36" s="83">
        <v>20446401.54</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187</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"单位名称："&amp;"富民县科学技术和工业信息化局"</f>
        <v>单位名称：富民县科学技术和工业信息化局</v>
      </c>
      <c r="B3" s="3"/>
      <c r="C3" s="3"/>
      <c r="D3" s="3"/>
      <c r="E3" s="3"/>
      <c r="G3" s="1" t="s">
        <v>188</v>
      </c>
    </row>
    <row r="4" ht="20.25" customHeight="1" spans="1:7">
      <c r="A4" s="70" t="s">
        <v>189</v>
      </c>
      <c r="B4" s="70"/>
      <c r="C4" s="70" t="s">
        <v>53</v>
      </c>
      <c r="D4" s="70" t="s">
        <v>72</v>
      </c>
      <c r="E4" s="70"/>
      <c r="F4" s="70"/>
      <c r="G4" s="70" t="s">
        <v>73</v>
      </c>
    </row>
    <row r="5" ht="20.25" customHeight="1" spans="1:7">
      <c r="A5" s="70" t="s">
        <v>70</v>
      </c>
      <c r="B5" s="70" t="s">
        <v>71</v>
      </c>
      <c r="C5" s="70"/>
      <c r="D5" s="70" t="s">
        <v>55</v>
      </c>
      <c r="E5" s="70" t="s">
        <v>190</v>
      </c>
      <c r="F5" s="70" t="s">
        <v>191</v>
      </c>
      <c r="G5" s="70"/>
    </row>
    <row r="6" ht="15" customHeight="1" spans="1:7">
      <c r="A6" s="70" t="s">
        <v>80</v>
      </c>
      <c r="B6" s="70" t="s">
        <v>81</v>
      </c>
      <c r="C6" s="70" t="s">
        <v>82</v>
      </c>
      <c r="D6" s="70" t="s">
        <v>192</v>
      </c>
      <c r="E6" s="70" t="s">
        <v>83</v>
      </c>
      <c r="F6" s="70" t="s">
        <v>84</v>
      </c>
      <c r="G6" s="70" t="s">
        <v>85</v>
      </c>
    </row>
    <row r="7" ht="18" customHeight="1" outlineLevel="1" spans="1:7">
      <c r="A7" s="82" t="s">
        <v>93</v>
      </c>
      <c r="B7" s="82" t="s">
        <v>94</v>
      </c>
      <c r="C7" s="83">
        <v>15848.1</v>
      </c>
      <c r="D7" s="83"/>
      <c r="E7" s="83"/>
      <c r="F7" s="83"/>
      <c r="G7" s="83">
        <v>15848.1</v>
      </c>
    </row>
    <row r="8" ht="18" customHeight="1" outlineLevel="1" spans="1:7">
      <c r="A8" s="86" t="s">
        <v>95</v>
      </c>
      <c r="B8" s="86" t="s">
        <v>96</v>
      </c>
      <c r="C8" s="83">
        <v>15848.1</v>
      </c>
      <c r="D8" s="83"/>
      <c r="E8" s="83"/>
      <c r="F8" s="83"/>
      <c r="G8" s="83">
        <v>15848.1</v>
      </c>
    </row>
    <row r="9" ht="18" customHeight="1" spans="1:7">
      <c r="A9" s="87" t="s">
        <v>97</v>
      </c>
      <c r="B9" s="87" t="s">
        <v>98</v>
      </c>
      <c r="C9" s="83">
        <v>15848.1</v>
      </c>
      <c r="D9" s="83"/>
      <c r="E9" s="83"/>
      <c r="F9" s="83"/>
      <c r="G9" s="83">
        <v>15848.1</v>
      </c>
    </row>
    <row r="10" ht="18" customHeight="1" outlineLevel="1" spans="1:7">
      <c r="A10" s="82" t="s">
        <v>99</v>
      </c>
      <c r="B10" s="82" t="s">
        <v>100</v>
      </c>
      <c r="C10" s="83">
        <v>6675162.19</v>
      </c>
      <c r="D10" s="83">
        <v>5807673.39</v>
      </c>
      <c r="E10" s="83">
        <v>5383270.7</v>
      </c>
      <c r="F10" s="83">
        <v>424402.69</v>
      </c>
      <c r="G10" s="83">
        <v>867488.8</v>
      </c>
    </row>
    <row r="11" ht="18" customHeight="1" outlineLevel="1" spans="1:7">
      <c r="A11" s="86" t="s">
        <v>101</v>
      </c>
      <c r="B11" s="86" t="s">
        <v>102</v>
      </c>
      <c r="C11" s="83">
        <v>6675162.19</v>
      </c>
      <c r="D11" s="83">
        <v>5807673.39</v>
      </c>
      <c r="E11" s="83">
        <v>5383270.7</v>
      </c>
      <c r="F11" s="83">
        <v>424402.69</v>
      </c>
      <c r="G11" s="83">
        <v>867488.8</v>
      </c>
    </row>
    <row r="12" ht="18" customHeight="1" outlineLevel="1" spans="1:7">
      <c r="A12" s="87" t="s">
        <v>103</v>
      </c>
      <c r="B12" s="87" t="s">
        <v>104</v>
      </c>
      <c r="C12" s="83">
        <v>6675162.19</v>
      </c>
      <c r="D12" s="83">
        <v>5807673.39</v>
      </c>
      <c r="E12" s="83">
        <v>5383270.7</v>
      </c>
      <c r="F12" s="83">
        <v>424402.69</v>
      </c>
      <c r="G12" s="83">
        <v>867488.8</v>
      </c>
    </row>
    <row r="13" ht="18" customHeight="1" spans="1:7">
      <c r="A13" s="87" t="s">
        <v>105</v>
      </c>
      <c r="B13" s="87" t="s">
        <v>106</v>
      </c>
      <c r="C13" s="83"/>
      <c r="D13" s="83"/>
      <c r="E13" s="83"/>
      <c r="F13" s="83"/>
      <c r="G13" s="83"/>
    </row>
    <row r="14" ht="18" customHeight="1" outlineLevel="1" spans="1:7">
      <c r="A14" s="82" t="s">
        <v>107</v>
      </c>
      <c r="B14" s="82" t="s">
        <v>108</v>
      </c>
      <c r="C14" s="83">
        <v>609932.88</v>
      </c>
      <c r="D14" s="83">
        <v>609932.88</v>
      </c>
      <c r="E14" s="83">
        <v>609932.88</v>
      </c>
      <c r="F14" s="83"/>
      <c r="G14" s="83"/>
    </row>
    <row r="15" ht="18" customHeight="1" outlineLevel="1" spans="1:7">
      <c r="A15" s="86" t="s">
        <v>109</v>
      </c>
      <c r="B15" s="86" t="s">
        <v>110</v>
      </c>
      <c r="C15" s="83">
        <v>589886.88</v>
      </c>
      <c r="D15" s="83">
        <v>589886.88</v>
      </c>
      <c r="E15" s="83">
        <v>589886.88</v>
      </c>
      <c r="F15" s="83"/>
      <c r="G15" s="83"/>
    </row>
    <row r="16" ht="18" customHeight="1" outlineLevel="1" spans="1:7">
      <c r="A16" s="87" t="s">
        <v>111</v>
      </c>
      <c r="B16" s="87" t="s">
        <v>112</v>
      </c>
      <c r="C16" s="83">
        <v>589886.88</v>
      </c>
      <c r="D16" s="83">
        <v>589886.88</v>
      </c>
      <c r="E16" s="83">
        <v>589886.88</v>
      </c>
      <c r="F16" s="83"/>
      <c r="G16" s="83"/>
    </row>
    <row r="17" ht="18" customHeight="1" outlineLevel="1" spans="1:7">
      <c r="A17" s="86" t="s">
        <v>113</v>
      </c>
      <c r="B17" s="86" t="s">
        <v>114</v>
      </c>
      <c r="C17" s="83">
        <v>20046</v>
      </c>
      <c r="D17" s="83">
        <v>20046</v>
      </c>
      <c r="E17" s="83">
        <v>20046</v>
      </c>
      <c r="F17" s="83"/>
      <c r="G17" s="83"/>
    </row>
    <row r="18" ht="18" customHeight="1" spans="1:7">
      <c r="A18" s="87" t="s">
        <v>115</v>
      </c>
      <c r="B18" s="87" t="s">
        <v>116</v>
      </c>
      <c r="C18" s="83">
        <v>20046</v>
      </c>
      <c r="D18" s="83">
        <v>20046</v>
      </c>
      <c r="E18" s="83">
        <v>20046</v>
      </c>
      <c r="F18" s="83"/>
      <c r="G18" s="83"/>
    </row>
    <row r="19" ht="18" customHeight="1" outlineLevel="1" spans="1:7">
      <c r="A19" s="82" t="s">
        <v>117</v>
      </c>
      <c r="B19" s="82" t="s">
        <v>118</v>
      </c>
      <c r="C19" s="83">
        <v>668160.73</v>
      </c>
      <c r="D19" s="83">
        <v>668160.73</v>
      </c>
      <c r="E19" s="83">
        <v>668160.73</v>
      </c>
      <c r="F19" s="83"/>
      <c r="G19" s="83"/>
    </row>
    <row r="20" ht="18" customHeight="1" outlineLevel="1" spans="1:7">
      <c r="A20" s="86" t="s">
        <v>119</v>
      </c>
      <c r="B20" s="86" t="s">
        <v>120</v>
      </c>
      <c r="C20" s="83">
        <v>668160.73</v>
      </c>
      <c r="D20" s="83">
        <v>668160.73</v>
      </c>
      <c r="E20" s="83">
        <v>668160.73</v>
      </c>
      <c r="F20" s="83"/>
      <c r="G20" s="83"/>
    </row>
    <row r="21" ht="18" customHeight="1" outlineLevel="1" spans="1:7">
      <c r="A21" s="87" t="s">
        <v>121</v>
      </c>
      <c r="B21" s="87" t="s">
        <v>122</v>
      </c>
      <c r="C21" s="83">
        <v>174136.38</v>
      </c>
      <c r="D21" s="83">
        <v>174136.38</v>
      </c>
      <c r="E21" s="83">
        <v>174136.38</v>
      </c>
      <c r="F21" s="83"/>
      <c r="G21" s="83"/>
    </row>
    <row r="22" ht="18" customHeight="1" outlineLevel="1" spans="1:7">
      <c r="A22" s="87" t="s">
        <v>123</v>
      </c>
      <c r="B22" s="87" t="s">
        <v>124</v>
      </c>
      <c r="C22" s="83">
        <v>117120.27</v>
      </c>
      <c r="D22" s="83">
        <v>117120.27</v>
      </c>
      <c r="E22" s="83">
        <v>117120.27</v>
      </c>
      <c r="F22" s="83"/>
      <c r="G22" s="83"/>
    </row>
    <row r="23" ht="18" customHeight="1" outlineLevel="1" spans="1:7">
      <c r="A23" s="87" t="s">
        <v>125</v>
      </c>
      <c r="B23" s="87" t="s">
        <v>126</v>
      </c>
      <c r="C23" s="83">
        <v>331514.49</v>
      </c>
      <c r="D23" s="83">
        <v>331514.49</v>
      </c>
      <c r="E23" s="83">
        <v>331514.49</v>
      </c>
      <c r="F23" s="83"/>
      <c r="G23" s="83"/>
    </row>
    <row r="24" ht="18" customHeight="1" spans="1:7">
      <c r="A24" s="87" t="s">
        <v>127</v>
      </c>
      <c r="B24" s="87" t="s">
        <v>128</v>
      </c>
      <c r="C24" s="83">
        <v>45389.59</v>
      </c>
      <c r="D24" s="83">
        <v>45389.59</v>
      </c>
      <c r="E24" s="83">
        <v>45389.59</v>
      </c>
      <c r="F24" s="83"/>
      <c r="G24" s="83"/>
    </row>
    <row r="25" ht="18" customHeight="1" outlineLevel="1" spans="1:7">
      <c r="A25" s="82" t="s">
        <v>129</v>
      </c>
      <c r="B25" s="82" t="s">
        <v>130</v>
      </c>
      <c r="C25" s="83">
        <v>11940700</v>
      </c>
      <c r="D25" s="83"/>
      <c r="E25" s="83"/>
      <c r="F25" s="83"/>
      <c r="G25" s="83">
        <v>11940700</v>
      </c>
    </row>
    <row r="26" ht="18" customHeight="1" outlineLevel="1" spans="1:7">
      <c r="A26" s="86" t="s">
        <v>131</v>
      </c>
      <c r="B26" s="86" t="s">
        <v>132</v>
      </c>
      <c r="C26" s="83">
        <v>1368700</v>
      </c>
      <c r="D26" s="83"/>
      <c r="E26" s="83"/>
      <c r="F26" s="83"/>
      <c r="G26" s="83">
        <v>1368700</v>
      </c>
    </row>
    <row r="27" ht="18" customHeight="1" outlineLevel="1" spans="1:7">
      <c r="A27" s="87" t="s">
        <v>133</v>
      </c>
      <c r="B27" s="87" t="s">
        <v>134</v>
      </c>
      <c r="C27" s="83">
        <v>1368700</v>
      </c>
      <c r="D27" s="83"/>
      <c r="E27" s="83"/>
      <c r="F27" s="83"/>
      <c r="G27" s="83">
        <v>1368700</v>
      </c>
    </row>
    <row r="28" ht="18" customHeight="1" outlineLevel="1" spans="1:7">
      <c r="A28" s="86" t="s">
        <v>135</v>
      </c>
      <c r="B28" s="86" t="s">
        <v>136</v>
      </c>
      <c r="C28" s="83">
        <v>10572000</v>
      </c>
      <c r="D28" s="83"/>
      <c r="E28" s="83"/>
      <c r="F28" s="83"/>
      <c r="G28" s="83">
        <v>10572000</v>
      </c>
    </row>
    <row r="29" ht="18" customHeight="1" spans="1:7">
      <c r="A29" s="87" t="s">
        <v>137</v>
      </c>
      <c r="B29" s="87" t="s">
        <v>138</v>
      </c>
      <c r="C29" s="83">
        <v>10572000</v>
      </c>
      <c r="D29" s="83"/>
      <c r="E29" s="83"/>
      <c r="F29" s="83"/>
      <c r="G29" s="83">
        <v>10572000</v>
      </c>
    </row>
    <row r="30" ht="18" customHeight="1" outlineLevel="1" spans="1:7">
      <c r="A30" s="82" t="s">
        <v>139</v>
      </c>
      <c r="B30" s="82" t="s">
        <v>140</v>
      </c>
      <c r="C30" s="83">
        <v>23571</v>
      </c>
      <c r="D30" s="83"/>
      <c r="E30" s="83"/>
      <c r="F30" s="83"/>
      <c r="G30" s="83">
        <v>23571</v>
      </c>
    </row>
    <row r="31" ht="18" customHeight="1" outlineLevel="1" spans="1:7">
      <c r="A31" s="86" t="s">
        <v>141</v>
      </c>
      <c r="B31" s="86" t="s">
        <v>142</v>
      </c>
      <c r="C31" s="83">
        <v>23571</v>
      </c>
      <c r="D31" s="83"/>
      <c r="E31" s="83"/>
      <c r="F31" s="83"/>
      <c r="G31" s="83">
        <v>23571</v>
      </c>
    </row>
    <row r="32" ht="18" customHeight="1" spans="1:7">
      <c r="A32" s="87" t="s">
        <v>143</v>
      </c>
      <c r="B32" s="87" t="s">
        <v>144</v>
      </c>
      <c r="C32" s="83">
        <v>23571</v>
      </c>
      <c r="D32" s="83"/>
      <c r="E32" s="83"/>
      <c r="F32" s="83"/>
      <c r="G32" s="83">
        <v>23571</v>
      </c>
    </row>
    <row r="33" ht="18" customHeight="1" outlineLevel="1" spans="1:7">
      <c r="A33" s="82" t="s">
        <v>145</v>
      </c>
      <c r="B33" s="82" t="s">
        <v>146</v>
      </c>
      <c r="C33" s="83">
        <v>513026.64</v>
      </c>
      <c r="D33" s="83">
        <v>513026.64</v>
      </c>
      <c r="E33" s="83">
        <v>513026.64</v>
      </c>
      <c r="F33" s="83"/>
      <c r="G33" s="83"/>
    </row>
    <row r="34" ht="18" customHeight="1" outlineLevel="1" spans="1:7">
      <c r="A34" s="86" t="s">
        <v>147</v>
      </c>
      <c r="B34" s="86" t="s">
        <v>148</v>
      </c>
      <c r="C34" s="83">
        <v>513026.64</v>
      </c>
      <c r="D34" s="83">
        <v>513026.64</v>
      </c>
      <c r="E34" s="83">
        <v>513026.64</v>
      </c>
      <c r="F34" s="83"/>
      <c r="G34" s="83"/>
    </row>
    <row r="35" ht="18" customHeight="1" spans="1:7">
      <c r="A35" s="87" t="s">
        <v>149</v>
      </c>
      <c r="B35" s="87" t="s">
        <v>150</v>
      </c>
      <c r="C35" s="83">
        <v>513026.64</v>
      </c>
      <c r="D35" s="83">
        <v>513026.64</v>
      </c>
      <c r="E35" s="83">
        <v>513026.64</v>
      </c>
      <c r="F35" s="83"/>
      <c r="G35" s="83"/>
    </row>
    <row r="36" ht="18" customHeight="1" spans="1:7">
      <c r="A36" s="70" t="s">
        <v>193</v>
      </c>
      <c r="B36" s="70" t="s">
        <v>193</v>
      </c>
      <c r="C36" s="83">
        <v>20446401.54</v>
      </c>
      <c r="D36" s="83">
        <v>7598793.64</v>
      </c>
      <c r="E36" s="83">
        <v>7174390.95</v>
      </c>
      <c r="F36" s="83">
        <v>424402.69</v>
      </c>
      <c r="G36" s="83">
        <v>12847607.9</v>
      </c>
    </row>
  </sheetData>
  <mergeCells count="7">
    <mergeCell ref="A2:G2"/>
    <mergeCell ref="A3:E3"/>
    <mergeCell ref="A4:B4"/>
    <mergeCell ref="D4:F4"/>
    <mergeCell ref="A36:B36"/>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194</v>
      </c>
    </row>
    <row r="2" ht="41.25" customHeight="1" spans="1:6">
      <c r="A2" s="2" t="str">
        <f>"2025"&amp;"年一般公共预算“三公”经费支出预算表"</f>
        <v>2025年一般公共预算“三公”经费支出预算表</v>
      </c>
      <c r="B2" s="2"/>
      <c r="C2" s="2"/>
      <c r="D2" s="2"/>
      <c r="E2" s="2"/>
      <c r="F2" s="2"/>
    </row>
    <row r="3" ht="21.9" customHeight="1" spans="1:6">
      <c r="A3" s="74" t="str">
        <f>"单位名称："&amp;"富民县科学技术和工业信息化局"</f>
        <v>单位名称：富民县科学技术和工业信息化局</v>
      </c>
      <c r="B3" s="74"/>
      <c r="C3" s="1" t="s">
        <v>1</v>
      </c>
      <c r="D3" s="1"/>
      <c r="E3" s="1"/>
      <c r="F3" s="1"/>
    </row>
    <row r="4" ht="27" customHeight="1" spans="1:6">
      <c r="A4" s="70" t="s">
        <v>195</v>
      </c>
      <c r="B4" s="70" t="s">
        <v>196</v>
      </c>
      <c r="C4" s="70" t="s">
        <v>197</v>
      </c>
      <c r="D4" s="70"/>
      <c r="E4" s="70"/>
      <c r="F4" s="70" t="s">
        <v>198</v>
      </c>
    </row>
    <row r="5" ht="28.5" customHeight="1" spans="1:6">
      <c r="A5" s="70"/>
      <c r="B5" s="70"/>
      <c r="C5" s="70" t="s">
        <v>55</v>
      </c>
      <c r="D5" s="70" t="s">
        <v>199</v>
      </c>
      <c r="E5" s="70" t="s">
        <v>200</v>
      </c>
      <c r="F5" s="70"/>
    </row>
    <row r="6" ht="17.25" customHeight="1" spans="1:6">
      <c r="A6" s="70" t="s">
        <v>80</v>
      </c>
      <c r="B6" s="70" t="s">
        <v>81</v>
      </c>
      <c r="C6" s="70" t="s">
        <v>82</v>
      </c>
      <c r="D6" s="70" t="s">
        <v>192</v>
      </c>
      <c r="E6" s="70" t="s">
        <v>83</v>
      </c>
      <c r="F6" s="70" t="s">
        <v>84</v>
      </c>
    </row>
    <row r="7" ht="17.25" customHeight="1" spans="1:6">
      <c r="A7" s="85">
        <v>146000</v>
      </c>
      <c r="B7" s="85"/>
      <c r="C7" s="85">
        <v>48000</v>
      </c>
      <c r="D7" s="85"/>
      <c r="E7" s="85">
        <v>48000</v>
      </c>
      <c r="F7" s="85">
        <v>98000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9"/>
  <sheetViews>
    <sheetView showZeros="0" topLeftCell="S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201</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"单位名称："&amp;"富民县科学技术和工业信息化局"</f>
        <v>单位名称：富民县科学技术和工业信息化局</v>
      </c>
      <c r="B3" s="3"/>
      <c r="C3" s="3"/>
      <c r="D3" s="3"/>
      <c r="E3" s="3"/>
      <c r="F3" s="3"/>
      <c r="G3" s="3"/>
      <c r="H3" s="3"/>
      <c r="Y3" s="1" t="s">
        <v>1</v>
      </c>
    </row>
    <row r="4" ht="18" customHeight="1" spans="1:25">
      <c r="A4" s="70" t="s">
        <v>202</v>
      </c>
      <c r="B4" s="70" t="s">
        <v>203</v>
      </c>
      <c r="C4" s="70" t="s">
        <v>204</v>
      </c>
      <c r="D4" s="70" t="s">
        <v>205</v>
      </c>
      <c r="E4" s="4" t="s">
        <v>206</v>
      </c>
      <c r="F4" s="70" t="s">
        <v>207</v>
      </c>
      <c r="G4" s="4" t="s">
        <v>208</v>
      </c>
      <c r="H4" s="70" t="s">
        <v>209</v>
      </c>
      <c r="I4" s="70" t="s">
        <v>210</v>
      </c>
      <c r="J4" s="70" t="s">
        <v>210</v>
      </c>
      <c r="K4" s="70"/>
      <c r="L4" s="70"/>
      <c r="M4" s="70"/>
      <c r="N4" s="70"/>
      <c r="O4" s="70"/>
      <c r="P4" s="70"/>
      <c r="Q4" s="70"/>
      <c r="R4" s="70"/>
      <c r="S4" s="70" t="s">
        <v>59</v>
      </c>
      <c r="T4" s="70" t="s">
        <v>60</v>
      </c>
      <c r="U4" s="70"/>
      <c r="V4" s="70"/>
      <c r="W4" s="70"/>
      <c r="X4" s="70"/>
      <c r="Y4" s="70"/>
    </row>
    <row r="5" ht="18" customHeight="1" spans="1:25">
      <c r="A5" s="70"/>
      <c r="B5" s="70"/>
      <c r="C5" s="70"/>
      <c r="D5" s="70"/>
      <c r="E5" s="4"/>
      <c r="F5" s="70"/>
      <c r="G5" s="4"/>
      <c r="H5" s="70"/>
      <c r="I5" s="70" t="s">
        <v>211</v>
      </c>
      <c r="J5" s="70" t="s">
        <v>56</v>
      </c>
      <c r="K5" s="70"/>
      <c r="L5" s="70"/>
      <c r="M5" s="70"/>
      <c r="N5" s="70"/>
      <c r="O5" s="70"/>
      <c r="P5" s="70" t="s">
        <v>212</v>
      </c>
      <c r="Q5" s="70"/>
      <c r="R5" s="70"/>
      <c r="S5" s="70" t="s">
        <v>59</v>
      </c>
      <c r="T5" s="70" t="s">
        <v>60</v>
      </c>
      <c r="U5" s="70" t="s">
        <v>61</v>
      </c>
      <c r="V5" s="70" t="s">
        <v>60</v>
      </c>
      <c r="W5" s="70" t="s">
        <v>63</v>
      </c>
      <c r="X5" s="70" t="s">
        <v>64</v>
      </c>
      <c r="Y5" s="70" t="s">
        <v>65</v>
      </c>
    </row>
    <row r="6" ht="19.5" customHeight="1" spans="1:25">
      <c r="A6" s="70"/>
      <c r="B6" s="70"/>
      <c r="C6" s="70"/>
      <c r="D6" s="70"/>
      <c r="E6" s="4"/>
      <c r="F6" s="70"/>
      <c r="G6" s="4"/>
      <c r="H6" s="70"/>
      <c r="I6" s="70"/>
      <c r="J6" s="70" t="s">
        <v>213</v>
      </c>
      <c r="K6" s="70" t="s">
        <v>214</v>
      </c>
      <c r="L6" s="70" t="s">
        <v>215</v>
      </c>
      <c r="M6" s="70" t="s">
        <v>216</v>
      </c>
      <c r="N6" s="70" t="s">
        <v>217</v>
      </c>
      <c r="O6" s="70" t="s">
        <v>218</v>
      </c>
      <c r="P6" s="70" t="s">
        <v>56</v>
      </c>
      <c r="Q6" s="70" t="s">
        <v>57</v>
      </c>
      <c r="R6" s="70" t="s">
        <v>58</v>
      </c>
      <c r="S6" s="70"/>
      <c r="T6" s="70" t="s">
        <v>55</v>
      </c>
      <c r="U6" s="70" t="s">
        <v>61</v>
      </c>
      <c r="V6" s="70" t="s">
        <v>62</v>
      </c>
      <c r="W6" s="70" t="s">
        <v>63</v>
      </c>
      <c r="X6" s="70" t="s">
        <v>64</v>
      </c>
      <c r="Y6" s="70" t="s">
        <v>65</v>
      </c>
    </row>
    <row r="7" ht="37.5" customHeight="1" spans="1:25">
      <c r="A7" s="70"/>
      <c r="B7" s="70"/>
      <c r="C7" s="70"/>
      <c r="D7" s="70"/>
      <c r="E7" s="4"/>
      <c r="F7" s="70"/>
      <c r="G7" s="4"/>
      <c r="H7" s="70"/>
      <c r="I7" s="70"/>
      <c r="J7" s="70" t="s">
        <v>55</v>
      </c>
      <c r="K7" s="70" t="s">
        <v>219</v>
      </c>
      <c r="L7" s="70" t="s">
        <v>214</v>
      </c>
      <c r="M7" s="70" t="s">
        <v>216</v>
      </c>
      <c r="N7" s="70" t="s">
        <v>217</v>
      </c>
      <c r="O7" s="70" t="s">
        <v>218</v>
      </c>
      <c r="P7" s="70" t="s">
        <v>216</v>
      </c>
      <c r="Q7" s="70" t="s">
        <v>217</v>
      </c>
      <c r="R7" s="70" t="s">
        <v>218</v>
      </c>
      <c r="S7" s="70" t="s">
        <v>59</v>
      </c>
      <c r="T7" s="70" t="s">
        <v>55</v>
      </c>
      <c r="U7" s="70" t="s">
        <v>61</v>
      </c>
      <c r="V7" s="70" t="s">
        <v>220</v>
      </c>
      <c r="W7" s="70" t="s">
        <v>63</v>
      </c>
      <c r="X7" s="70" t="s">
        <v>64</v>
      </c>
      <c r="Y7" s="70" t="s">
        <v>65</v>
      </c>
    </row>
    <row r="8" ht="22.65" customHeight="1" spans="1:25">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c r="Y8" s="70">
        <v>25</v>
      </c>
    </row>
    <row r="9" ht="23.4" customHeight="1" spans="1:25">
      <c r="A9" s="84" t="s">
        <v>67</v>
      </c>
      <c r="B9" s="84" t="s">
        <v>67</v>
      </c>
      <c r="C9" s="84" t="s">
        <v>221</v>
      </c>
      <c r="D9" s="84" t="s">
        <v>222</v>
      </c>
      <c r="E9" s="84" t="s">
        <v>103</v>
      </c>
      <c r="F9" s="84" t="s">
        <v>104</v>
      </c>
      <c r="G9" s="84" t="s">
        <v>223</v>
      </c>
      <c r="H9" s="84" t="s">
        <v>224</v>
      </c>
      <c r="I9" s="83">
        <v>848472</v>
      </c>
      <c r="J9" s="83">
        <v>848472</v>
      </c>
      <c r="K9" s="83"/>
      <c r="L9" s="83"/>
      <c r="M9" s="83"/>
      <c r="N9" s="83">
        <v>848472</v>
      </c>
      <c r="O9" s="83"/>
      <c r="P9" s="83"/>
      <c r="Q9" s="83"/>
      <c r="R9" s="83"/>
      <c r="S9" s="83"/>
      <c r="T9" s="83"/>
      <c r="U9" s="83"/>
      <c r="V9" s="83"/>
      <c r="W9" s="83"/>
      <c r="X9" s="83"/>
      <c r="Y9" s="83"/>
    </row>
    <row r="10" ht="23.4" customHeight="1" spans="1:25">
      <c r="A10" s="84" t="s">
        <v>67</v>
      </c>
      <c r="B10" s="84" t="s">
        <v>67</v>
      </c>
      <c r="C10" s="84" t="s">
        <v>221</v>
      </c>
      <c r="D10" s="84" t="s">
        <v>222</v>
      </c>
      <c r="E10" s="84" t="s">
        <v>103</v>
      </c>
      <c r="F10" s="84" t="s">
        <v>104</v>
      </c>
      <c r="G10" s="84" t="s">
        <v>225</v>
      </c>
      <c r="H10" s="84" t="s">
        <v>226</v>
      </c>
      <c r="I10" s="83">
        <v>70706</v>
      </c>
      <c r="J10" s="83">
        <v>70706</v>
      </c>
      <c r="K10" s="9"/>
      <c r="L10" s="9"/>
      <c r="M10" s="9"/>
      <c r="N10" s="83">
        <v>70706</v>
      </c>
      <c r="O10" s="9"/>
      <c r="P10" s="83"/>
      <c r="Q10" s="83"/>
      <c r="R10" s="83"/>
      <c r="S10" s="83"/>
      <c r="T10" s="83"/>
      <c r="U10" s="83"/>
      <c r="V10" s="83"/>
      <c r="W10" s="83"/>
      <c r="X10" s="83"/>
      <c r="Y10" s="83"/>
    </row>
    <row r="11" ht="23.4" customHeight="1" spans="1:25">
      <c r="A11" s="84" t="s">
        <v>67</v>
      </c>
      <c r="B11" s="84" t="s">
        <v>67</v>
      </c>
      <c r="C11" s="84" t="s">
        <v>227</v>
      </c>
      <c r="D11" s="84" t="s">
        <v>228</v>
      </c>
      <c r="E11" s="84" t="s">
        <v>103</v>
      </c>
      <c r="F11" s="84" t="s">
        <v>104</v>
      </c>
      <c r="G11" s="84" t="s">
        <v>223</v>
      </c>
      <c r="H11" s="84" t="s">
        <v>224</v>
      </c>
      <c r="I11" s="83">
        <v>608628</v>
      </c>
      <c r="J11" s="83">
        <v>608628</v>
      </c>
      <c r="K11" s="9"/>
      <c r="L11" s="9"/>
      <c r="M11" s="9"/>
      <c r="N11" s="83">
        <v>608628</v>
      </c>
      <c r="O11" s="9"/>
      <c r="P11" s="83"/>
      <c r="Q11" s="83"/>
      <c r="R11" s="83"/>
      <c r="S11" s="83"/>
      <c r="T11" s="83"/>
      <c r="U11" s="83"/>
      <c r="V11" s="83"/>
      <c r="W11" s="83"/>
      <c r="X11" s="83"/>
      <c r="Y11" s="83"/>
    </row>
    <row r="12" ht="23.4" customHeight="1" spans="1:25">
      <c r="A12" s="84" t="s">
        <v>67</v>
      </c>
      <c r="B12" s="84" t="s">
        <v>67</v>
      </c>
      <c r="C12" s="84" t="s">
        <v>227</v>
      </c>
      <c r="D12" s="84" t="s">
        <v>228</v>
      </c>
      <c r="E12" s="84" t="s">
        <v>103</v>
      </c>
      <c r="F12" s="84" t="s">
        <v>104</v>
      </c>
      <c r="G12" s="84" t="s">
        <v>225</v>
      </c>
      <c r="H12" s="84" t="s">
        <v>226</v>
      </c>
      <c r="I12" s="83">
        <v>50719</v>
      </c>
      <c r="J12" s="83">
        <v>50719</v>
      </c>
      <c r="K12" s="9"/>
      <c r="L12" s="9"/>
      <c r="M12" s="9"/>
      <c r="N12" s="83">
        <v>50719</v>
      </c>
      <c r="O12" s="9"/>
      <c r="P12" s="83"/>
      <c r="Q12" s="83"/>
      <c r="R12" s="83"/>
      <c r="S12" s="83"/>
      <c r="T12" s="83"/>
      <c r="U12" s="83"/>
      <c r="V12" s="83"/>
      <c r="W12" s="83"/>
      <c r="X12" s="83"/>
      <c r="Y12" s="83"/>
    </row>
    <row r="13" ht="23.4" customHeight="1" spans="1:25">
      <c r="A13" s="84" t="s">
        <v>67</v>
      </c>
      <c r="B13" s="84" t="s">
        <v>67</v>
      </c>
      <c r="C13" s="84" t="s">
        <v>229</v>
      </c>
      <c r="D13" s="84" t="s">
        <v>198</v>
      </c>
      <c r="E13" s="84" t="s">
        <v>103</v>
      </c>
      <c r="F13" s="84" t="s">
        <v>104</v>
      </c>
      <c r="G13" s="84" t="s">
        <v>230</v>
      </c>
      <c r="H13" s="84" t="s">
        <v>198</v>
      </c>
      <c r="I13" s="83">
        <v>38000</v>
      </c>
      <c r="J13" s="83">
        <v>38000</v>
      </c>
      <c r="K13" s="9"/>
      <c r="L13" s="9"/>
      <c r="M13" s="9"/>
      <c r="N13" s="83">
        <v>38000</v>
      </c>
      <c r="O13" s="9"/>
      <c r="P13" s="83"/>
      <c r="Q13" s="83"/>
      <c r="R13" s="83"/>
      <c r="S13" s="83"/>
      <c r="T13" s="83"/>
      <c r="U13" s="83"/>
      <c r="V13" s="83"/>
      <c r="W13" s="83"/>
      <c r="X13" s="83"/>
      <c r="Y13" s="83"/>
    </row>
    <row r="14" ht="23.4" customHeight="1" spans="1:25">
      <c r="A14" s="84" t="s">
        <v>67</v>
      </c>
      <c r="B14" s="84" t="s">
        <v>67</v>
      </c>
      <c r="C14" s="84" t="s">
        <v>231</v>
      </c>
      <c r="D14" s="84" t="s">
        <v>232</v>
      </c>
      <c r="E14" s="84" t="s">
        <v>103</v>
      </c>
      <c r="F14" s="84" t="s">
        <v>104</v>
      </c>
      <c r="G14" s="84" t="s">
        <v>233</v>
      </c>
      <c r="H14" s="84" t="s">
        <v>234</v>
      </c>
      <c r="I14" s="83">
        <v>35000</v>
      </c>
      <c r="J14" s="83">
        <v>35000</v>
      </c>
      <c r="K14" s="9"/>
      <c r="L14" s="9"/>
      <c r="M14" s="9"/>
      <c r="N14" s="83">
        <v>35000</v>
      </c>
      <c r="O14" s="9"/>
      <c r="P14" s="83"/>
      <c r="Q14" s="83"/>
      <c r="R14" s="83"/>
      <c r="S14" s="83"/>
      <c r="T14" s="83"/>
      <c r="U14" s="83"/>
      <c r="V14" s="83"/>
      <c r="W14" s="83"/>
      <c r="X14" s="83"/>
      <c r="Y14" s="83"/>
    </row>
    <row r="15" ht="23.4" customHeight="1" spans="1:25">
      <c r="A15" s="84" t="s">
        <v>67</v>
      </c>
      <c r="B15" s="84" t="s">
        <v>67</v>
      </c>
      <c r="C15" s="84" t="s">
        <v>231</v>
      </c>
      <c r="D15" s="84" t="s">
        <v>232</v>
      </c>
      <c r="E15" s="84" t="s">
        <v>103</v>
      </c>
      <c r="F15" s="84" t="s">
        <v>104</v>
      </c>
      <c r="G15" s="84" t="s">
        <v>235</v>
      </c>
      <c r="H15" s="84" t="s">
        <v>236</v>
      </c>
      <c r="I15" s="83">
        <v>5600</v>
      </c>
      <c r="J15" s="83">
        <v>5600</v>
      </c>
      <c r="K15" s="9"/>
      <c r="L15" s="9"/>
      <c r="M15" s="9"/>
      <c r="N15" s="83">
        <v>5600</v>
      </c>
      <c r="O15" s="9"/>
      <c r="P15" s="83"/>
      <c r="Q15" s="83"/>
      <c r="R15" s="83"/>
      <c r="S15" s="83"/>
      <c r="T15" s="83"/>
      <c r="U15" s="83"/>
      <c r="V15" s="83"/>
      <c r="W15" s="83"/>
      <c r="X15" s="83"/>
      <c r="Y15" s="83"/>
    </row>
    <row r="16" ht="23.4" customHeight="1" spans="1:25">
      <c r="A16" s="84" t="s">
        <v>67</v>
      </c>
      <c r="B16" s="84" t="s">
        <v>67</v>
      </c>
      <c r="C16" s="84" t="s">
        <v>231</v>
      </c>
      <c r="D16" s="84" t="s">
        <v>232</v>
      </c>
      <c r="E16" s="84" t="s">
        <v>103</v>
      </c>
      <c r="F16" s="84" t="s">
        <v>104</v>
      </c>
      <c r="G16" s="84" t="s">
        <v>237</v>
      </c>
      <c r="H16" s="84" t="s">
        <v>238</v>
      </c>
      <c r="I16" s="83">
        <v>3600</v>
      </c>
      <c r="J16" s="83">
        <v>3600</v>
      </c>
      <c r="K16" s="9"/>
      <c r="L16" s="9"/>
      <c r="M16" s="9"/>
      <c r="N16" s="83">
        <v>3600</v>
      </c>
      <c r="O16" s="9"/>
      <c r="P16" s="83"/>
      <c r="Q16" s="83"/>
      <c r="R16" s="83"/>
      <c r="S16" s="83"/>
      <c r="T16" s="83"/>
      <c r="U16" s="83"/>
      <c r="V16" s="83"/>
      <c r="W16" s="83"/>
      <c r="X16" s="83"/>
      <c r="Y16" s="83"/>
    </row>
    <row r="17" ht="23.4" customHeight="1" spans="1:25">
      <c r="A17" s="84" t="s">
        <v>67</v>
      </c>
      <c r="B17" s="84" t="s">
        <v>67</v>
      </c>
      <c r="C17" s="84" t="s">
        <v>231</v>
      </c>
      <c r="D17" s="84" t="s">
        <v>232</v>
      </c>
      <c r="E17" s="84" t="s">
        <v>103</v>
      </c>
      <c r="F17" s="84" t="s">
        <v>104</v>
      </c>
      <c r="G17" s="84" t="s">
        <v>237</v>
      </c>
      <c r="H17" s="84" t="s">
        <v>238</v>
      </c>
      <c r="I17" s="83">
        <v>1400</v>
      </c>
      <c r="J17" s="83">
        <v>1400</v>
      </c>
      <c r="K17" s="9"/>
      <c r="L17" s="9"/>
      <c r="M17" s="9"/>
      <c r="N17" s="83">
        <v>1400</v>
      </c>
      <c r="O17" s="9"/>
      <c r="P17" s="83"/>
      <c r="Q17" s="83"/>
      <c r="R17" s="83"/>
      <c r="S17" s="83"/>
      <c r="T17" s="83"/>
      <c r="U17" s="83"/>
      <c r="V17" s="83"/>
      <c r="W17" s="83"/>
      <c r="X17" s="83"/>
      <c r="Y17" s="83"/>
    </row>
    <row r="18" ht="23.4" customHeight="1" spans="1:25">
      <c r="A18" s="84" t="s">
        <v>67</v>
      </c>
      <c r="B18" s="84" t="s">
        <v>67</v>
      </c>
      <c r="C18" s="84" t="s">
        <v>231</v>
      </c>
      <c r="D18" s="84" t="s">
        <v>232</v>
      </c>
      <c r="E18" s="84" t="s">
        <v>103</v>
      </c>
      <c r="F18" s="84" t="s">
        <v>104</v>
      </c>
      <c r="G18" s="84" t="s">
        <v>239</v>
      </c>
      <c r="H18" s="84" t="s">
        <v>240</v>
      </c>
      <c r="I18" s="83">
        <v>48000</v>
      </c>
      <c r="J18" s="83">
        <v>48000</v>
      </c>
      <c r="K18" s="9"/>
      <c r="L18" s="9"/>
      <c r="M18" s="9"/>
      <c r="N18" s="83">
        <v>48000</v>
      </c>
      <c r="O18" s="9"/>
      <c r="P18" s="83"/>
      <c r="Q18" s="83"/>
      <c r="R18" s="83"/>
      <c r="S18" s="83"/>
      <c r="T18" s="83"/>
      <c r="U18" s="83"/>
      <c r="V18" s="83"/>
      <c r="W18" s="83"/>
      <c r="X18" s="83"/>
      <c r="Y18" s="83"/>
    </row>
    <row r="19" ht="23.4" customHeight="1" spans="1:25">
      <c r="A19" s="84" t="s">
        <v>67</v>
      </c>
      <c r="B19" s="84" t="s">
        <v>67</v>
      </c>
      <c r="C19" s="84" t="s">
        <v>241</v>
      </c>
      <c r="D19" s="84" t="s">
        <v>150</v>
      </c>
      <c r="E19" s="84" t="s">
        <v>149</v>
      </c>
      <c r="F19" s="84" t="s">
        <v>150</v>
      </c>
      <c r="G19" s="84" t="s">
        <v>242</v>
      </c>
      <c r="H19" s="84" t="s">
        <v>150</v>
      </c>
      <c r="I19" s="83">
        <v>513026.64</v>
      </c>
      <c r="J19" s="83">
        <v>513026.64</v>
      </c>
      <c r="K19" s="9"/>
      <c r="L19" s="9"/>
      <c r="M19" s="9"/>
      <c r="N19" s="83">
        <v>513026.64</v>
      </c>
      <c r="O19" s="9"/>
      <c r="P19" s="83"/>
      <c r="Q19" s="83"/>
      <c r="R19" s="83"/>
      <c r="S19" s="83"/>
      <c r="T19" s="83"/>
      <c r="U19" s="83"/>
      <c r="V19" s="83"/>
      <c r="W19" s="83"/>
      <c r="X19" s="83"/>
      <c r="Y19" s="83"/>
    </row>
    <row r="20" ht="23.4" customHeight="1" spans="1:25">
      <c r="A20" s="84" t="s">
        <v>67</v>
      </c>
      <c r="B20" s="84" t="s">
        <v>67</v>
      </c>
      <c r="C20" s="84" t="s">
        <v>243</v>
      </c>
      <c r="D20" s="84" t="s">
        <v>244</v>
      </c>
      <c r="E20" s="84" t="s">
        <v>127</v>
      </c>
      <c r="F20" s="84" t="s">
        <v>128</v>
      </c>
      <c r="G20" s="84" t="s">
        <v>245</v>
      </c>
      <c r="H20" s="84" t="s">
        <v>246</v>
      </c>
      <c r="I20" s="83">
        <v>7373.59</v>
      </c>
      <c r="J20" s="83">
        <v>7373.59</v>
      </c>
      <c r="K20" s="9"/>
      <c r="L20" s="9"/>
      <c r="M20" s="9"/>
      <c r="N20" s="83">
        <v>7373.59</v>
      </c>
      <c r="O20" s="9"/>
      <c r="P20" s="83"/>
      <c r="Q20" s="83"/>
      <c r="R20" s="83"/>
      <c r="S20" s="83"/>
      <c r="T20" s="83"/>
      <c r="U20" s="83"/>
      <c r="V20" s="83"/>
      <c r="W20" s="83"/>
      <c r="X20" s="83"/>
      <c r="Y20" s="83"/>
    </row>
    <row r="21" ht="23.4" customHeight="1" spans="1:25">
      <c r="A21" s="84" t="s">
        <v>67</v>
      </c>
      <c r="B21" s="84" t="s">
        <v>67</v>
      </c>
      <c r="C21" s="84" t="s">
        <v>247</v>
      </c>
      <c r="D21" s="84" t="s">
        <v>248</v>
      </c>
      <c r="E21" s="84" t="s">
        <v>111</v>
      </c>
      <c r="F21" s="84" t="s">
        <v>112</v>
      </c>
      <c r="G21" s="84" t="s">
        <v>249</v>
      </c>
      <c r="H21" s="84" t="s">
        <v>250</v>
      </c>
      <c r="I21" s="83">
        <v>589886.88</v>
      </c>
      <c r="J21" s="83">
        <v>589886.88</v>
      </c>
      <c r="K21" s="9"/>
      <c r="L21" s="9"/>
      <c r="M21" s="9"/>
      <c r="N21" s="83">
        <v>589886.88</v>
      </c>
      <c r="O21" s="9"/>
      <c r="P21" s="83"/>
      <c r="Q21" s="83"/>
      <c r="R21" s="83"/>
      <c r="S21" s="83"/>
      <c r="T21" s="83"/>
      <c r="U21" s="83"/>
      <c r="V21" s="83"/>
      <c r="W21" s="83"/>
      <c r="X21" s="83"/>
      <c r="Y21" s="83"/>
    </row>
    <row r="22" ht="23.4" customHeight="1" spans="1:25">
      <c r="A22" s="84" t="s">
        <v>67</v>
      </c>
      <c r="B22" s="84" t="s">
        <v>67</v>
      </c>
      <c r="C22" s="84" t="s">
        <v>251</v>
      </c>
      <c r="D22" s="84" t="s">
        <v>252</v>
      </c>
      <c r="E22" s="84" t="s">
        <v>121</v>
      </c>
      <c r="F22" s="84" t="s">
        <v>122</v>
      </c>
      <c r="G22" s="84" t="s">
        <v>253</v>
      </c>
      <c r="H22" s="84" t="s">
        <v>254</v>
      </c>
      <c r="I22" s="83">
        <v>174136.38</v>
      </c>
      <c r="J22" s="83">
        <v>174136.38</v>
      </c>
      <c r="K22" s="9"/>
      <c r="L22" s="9"/>
      <c r="M22" s="9"/>
      <c r="N22" s="83">
        <v>174136.38</v>
      </c>
      <c r="O22" s="9"/>
      <c r="P22" s="83"/>
      <c r="Q22" s="83"/>
      <c r="R22" s="83"/>
      <c r="S22" s="83"/>
      <c r="T22" s="83"/>
      <c r="U22" s="83"/>
      <c r="V22" s="83"/>
      <c r="W22" s="83"/>
      <c r="X22" s="83"/>
      <c r="Y22" s="83"/>
    </row>
    <row r="23" ht="23.4" customHeight="1" spans="1:25">
      <c r="A23" s="84" t="s">
        <v>67</v>
      </c>
      <c r="B23" s="84" t="s">
        <v>67</v>
      </c>
      <c r="C23" s="84" t="s">
        <v>251</v>
      </c>
      <c r="D23" s="84" t="s">
        <v>252</v>
      </c>
      <c r="E23" s="84" t="s">
        <v>123</v>
      </c>
      <c r="F23" s="84" t="s">
        <v>124</v>
      </c>
      <c r="G23" s="84" t="s">
        <v>253</v>
      </c>
      <c r="H23" s="84" t="s">
        <v>254</v>
      </c>
      <c r="I23" s="83">
        <v>117120.27</v>
      </c>
      <c r="J23" s="83">
        <v>117120.27</v>
      </c>
      <c r="K23" s="9"/>
      <c r="L23" s="9"/>
      <c r="M23" s="9"/>
      <c r="N23" s="83">
        <v>117120.27</v>
      </c>
      <c r="O23" s="9"/>
      <c r="P23" s="83"/>
      <c r="Q23" s="83"/>
      <c r="R23" s="83"/>
      <c r="S23" s="83"/>
      <c r="T23" s="83"/>
      <c r="U23" s="83"/>
      <c r="V23" s="83"/>
      <c r="W23" s="83"/>
      <c r="X23" s="83"/>
      <c r="Y23" s="83"/>
    </row>
    <row r="24" ht="23.4" customHeight="1" spans="1:25">
      <c r="A24" s="84" t="s">
        <v>67</v>
      </c>
      <c r="B24" s="84" t="s">
        <v>67</v>
      </c>
      <c r="C24" s="84" t="s">
        <v>251</v>
      </c>
      <c r="D24" s="84" t="s">
        <v>252</v>
      </c>
      <c r="E24" s="84" t="s">
        <v>125</v>
      </c>
      <c r="F24" s="84" t="s">
        <v>126</v>
      </c>
      <c r="G24" s="84" t="s">
        <v>255</v>
      </c>
      <c r="H24" s="84" t="s">
        <v>256</v>
      </c>
      <c r="I24" s="83">
        <v>147174.84</v>
      </c>
      <c r="J24" s="83">
        <v>147174.84</v>
      </c>
      <c r="K24" s="9"/>
      <c r="L24" s="9"/>
      <c r="M24" s="9"/>
      <c r="N24" s="83">
        <v>147174.84</v>
      </c>
      <c r="O24" s="9"/>
      <c r="P24" s="83"/>
      <c r="Q24" s="83"/>
      <c r="R24" s="83"/>
      <c r="S24" s="83"/>
      <c r="T24" s="83"/>
      <c r="U24" s="83"/>
      <c r="V24" s="83"/>
      <c r="W24" s="83"/>
      <c r="X24" s="83"/>
      <c r="Y24" s="83"/>
    </row>
    <row r="25" ht="23.4" customHeight="1" spans="1:25">
      <c r="A25" s="84" t="s">
        <v>67</v>
      </c>
      <c r="B25" s="84" t="s">
        <v>67</v>
      </c>
      <c r="C25" s="84" t="s">
        <v>251</v>
      </c>
      <c r="D25" s="84" t="s">
        <v>252</v>
      </c>
      <c r="E25" s="84" t="s">
        <v>125</v>
      </c>
      <c r="F25" s="84" t="s">
        <v>126</v>
      </c>
      <c r="G25" s="84" t="s">
        <v>255</v>
      </c>
      <c r="H25" s="84" t="s">
        <v>256</v>
      </c>
      <c r="I25" s="83">
        <v>184339.65</v>
      </c>
      <c r="J25" s="83">
        <v>184339.65</v>
      </c>
      <c r="K25" s="9"/>
      <c r="L25" s="9"/>
      <c r="M25" s="9"/>
      <c r="N25" s="83">
        <v>184339.65</v>
      </c>
      <c r="O25" s="9"/>
      <c r="P25" s="83"/>
      <c r="Q25" s="83"/>
      <c r="R25" s="83"/>
      <c r="S25" s="83"/>
      <c r="T25" s="83"/>
      <c r="U25" s="83"/>
      <c r="V25" s="83"/>
      <c r="W25" s="83"/>
      <c r="X25" s="83"/>
      <c r="Y25" s="83"/>
    </row>
    <row r="26" ht="23.4" customHeight="1" spans="1:25">
      <c r="A26" s="84" t="s">
        <v>67</v>
      </c>
      <c r="B26" s="84" t="s">
        <v>67</v>
      </c>
      <c r="C26" s="84" t="s">
        <v>251</v>
      </c>
      <c r="D26" s="84" t="s">
        <v>252</v>
      </c>
      <c r="E26" s="84" t="s">
        <v>127</v>
      </c>
      <c r="F26" s="84" t="s">
        <v>128</v>
      </c>
      <c r="G26" s="84" t="s">
        <v>245</v>
      </c>
      <c r="H26" s="84" t="s">
        <v>246</v>
      </c>
      <c r="I26" s="83">
        <v>19008</v>
      </c>
      <c r="J26" s="83">
        <v>19008</v>
      </c>
      <c r="K26" s="9"/>
      <c r="L26" s="9"/>
      <c r="M26" s="9"/>
      <c r="N26" s="83">
        <v>19008</v>
      </c>
      <c r="O26" s="9"/>
      <c r="P26" s="83"/>
      <c r="Q26" s="83"/>
      <c r="R26" s="83"/>
      <c r="S26" s="83"/>
      <c r="T26" s="83"/>
      <c r="U26" s="83"/>
      <c r="V26" s="83"/>
      <c r="W26" s="83"/>
      <c r="X26" s="83"/>
      <c r="Y26" s="83"/>
    </row>
    <row r="27" ht="23.4" customHeight="1" spans="1:25">
      <c r="A27" s="84" t="s">
        <v>67</v>
      </c>
      <c r="B27" s="84" t="s">
        <v>67</v>
      </c>
      <c r="C27" s="84" t="s">
        <v>251</v>
      </c>
      <c r="D27" s="84" t="s">
        <v>252</v>
      </c>
      <c r="E27" s="84" t="s">
        <v>127</v>
      </c>
      <c r="F27" s="84" t="s">
        <v>128</v>
      </c>
      <c r="G27" s="84" t="s">
        <v>245</v>
      </c>
      <c r="H27" s="84" t="s">
        <v>246</v>
      </c>
      <c r="I27" s="83">
        <v>19008</v>
      </c>
      <c r="J27" s="83">
        <v>19008</v>
      </c>
      <c r="K27" s="9"/>
      <c r="L27" s="9"/>
      <c r="M27" s="9"/>
      <c r="N27" s="83">
        <v>19008</v>
      </c>
      <c r="O27" s="9"/>
      <c r="P27" s="83"/>
      <c r="Q27" s="83"/>
      <c r="R27" s="83"/>
      <c r="S27" s="83"/>
      <c r="T27" s="83"/>
      <c r="U27" s="83"/>
      <c r="V27" s="83"/>
      <c r="W27" s="83"/>
      <c r="X27" s="83"/>
      <c r="Y27" s="83"/>
    </row>
    <row r="28" ht="23.4" customHeight="1" spans="1:25">
      <c r="A28" s="84" t="s">
        <v>67</v>
      </c>
      <c r="B28" s="84" t="s">
        <v>67</v>
      </c>
      <c r="C28" s="84" t="s">
        <v>257</v>
      </c>
      <c r="D28" s="84" t="s">
        <v>258</v>
      </c>
      <c r="E28" s="84" t="s">
        <v>103</v>
      </c>
      <c r="F28" s="84" t="s">
        <v>104</v>
      </c>
      <c r="G28" s="84" t="s">
        <v>259</v>
      </c>
      <c r="H28" s="84" t="s">
        <v>260</v>
      </c>
      <c r="I28" s="83">
        <v>16284</v>
      </c>
      <c r="J28" s="83">
        <v>16284</v>
      </c>
      <c r="K28" s="9"/>
      <c r="L28" s="9"/>
      <c r="M28" s="9"/>
      <c r="N28" s="83">
        <v>16284</v>
      </c>
      <c r="O28" s="9"/>
      <c r="P28" s="83"/>
      <c r="Q28" s="83"/>
      <c r="R28" s="83"/>
      <c r="S28" s="83"/>
      <c r="T28" s="83"/>
      <c r="U28" s="83"/>
      <c r="V28" s="83"/>
      <c r="W28" s="83"/>
      <c r="X28" s="83"/>
      <c r="Y28" s="83"/>
    </row>
    <row r="29" ht="23.4" customHeight="1" spans="1:25">
      <c r="A29" s="84" t="s">
        <v>67</v>
      </c>
      <c r="B29" s="84" t="s">
        <v>67</v>
      </c>
      <c r="C29" s="84" t="s">
        <v>257</v>
      </c>
      <c r="D29" s="84" t="s">
        <v>258</v>
      </c>
      <c r="E29" s="84" t="s">
        <v>103</v>
      </c>
      <c r="F29" s="84" t="s">
        <v>104</v>
      </c>
      <c r="G29" s="84" t="s">
        <v>259</v>
      </c>
      <c r="H29" s="84" t="s">
        <v>260</v>
      </c>
      <c r="I29" s="83">
        <v>70000</v>
      </c>
      <c r="J29" s="83">
        <v>70000</v>
      </c>
      <c r="K29" s="9"/>
      <c r="L29" s="9"/>
      <c r="M29" s="9"/>
      <c r="N29" s="83">
        <v>70000</v>
      </c>
      <c r="O29" s="9"/>
      <c r="P29" s="83"/>
      <c r="Q29" s="83"/>
      <c r="R29" s="83"/>
      <c r="S29" s="83"/>
      <c r="T29" s="83"/>
      <c r="U29" s="83"/>
      <c r="V29" s="83"/>
      <c r="W29" s="83"/>
      <c r="X29" s="83"/>
      <c r="Y29" s="83"/>
    </row>
    <row r="30" ht="23.4" customHeight="1" spans="1:25">
      <c r="A30" s="84" t="s">
        <v>67</v>
      </c>
      <c r="B30" s="84" t="s">
        <v>67</v>
      </c>
      <c r="C30" s="84" t="s">
        <v>257</v>
      </c>
      <c r="D30" s="84" t="s">
        <v>258</v>
      </c>
      <c r="E30" s="84" t="s">
        <v>103</v>
      </c>
      <c r="F30" s="84" t="s">
        <v>104</v>
      </c>
      <c r="G30" s="84" t="s">
        <v>259</v>
      </c>
      <c r="H30" s="84" t="s">
        <v>260</v>
      </c>
      <c r="I30" s="83">
        <v>11014</v>
      </c>
      <c r="J30" s="83">
        <v>11014</v>
      </c>
      <c r="K30" s="9"/>
      <c r="L30" s="9"/>
      <c r="M30" s="9"/>
      <c r="N30" s="83">
        <v>11014</v>
      </c>
      <c r="O30" s="9"/>
      <c r="P30" s="83"/>
      <c r="Q30" s="83"/>
      <c r="R30" s="83"/>
      <c r="S30" s="83"/>
      <c r="T30" s="83"/>
      <c r="U30" s="83"/>
      <c r="V30" s="83"/>
      <c r="W30" s="83"/>
      <c r="X30" s="83"/>
      <c r="Y30" s="83"/>
    </row>
    <row r="31" ht="23.4" customHeight="1" spans="1:25">
      <c r="A31" s="84" t="s">
        <v>67</v>
      </c>
      <c r="B31" s="84" t="s">
        <v>67</v>
      </c>
      <c r="C31" s="84" t="s">
        <v>261</v>
      </c>
      <c r="D31" s="84" t="s">
        <v>262</v>
      </c>
      <c r="E31" s="84" t="s">
        <v>103</v>
      </c>
      <c r="F31" s="84" t="s">
        <v>104</v>
      </c>
      <c r="G31" s="84" t="s">
        <v>225</v>
      </c>
      <c r="H31" s="84" t="s">
        <v>226</v>
      </c>
      <c r="I31" s="83">
        <v>295560</v>
      </c>
      <c r="J31" s="83">
        <v>295560</v>
      </c>
      <c r="K31" s="9"/>
      <c r="L31" s="9"/>
      <c r="M31" s="9"/>
      <c r="N31" s="83">
        <v>295560</v>
      </c>
      <c r="O31" s="9"/>
      <c r="P31" s="83"/>
      <c r="Q31" s="83"/>
      <c r="R31" s="83"/>
      <c r="S31" s="83"/>
      <c r="T31" s="83"/>
      <c r="U31" s="83"/>
      <c r="V31" s="83"/>
      <c r="W31" s="83"/>
      <c r="X31" s="83"/>
      <c r="Y31" s="83"/>
    </row>
    <row r="32" ht="23.4" customHeight="1" spans="1:25">
      <c r="A32" s="84" t="s">
        <v>67</v>
      </c>
      <c r="B32" s="84" t="s">
        <v>67</v>
      </c>
      <c r="C32" s="84" t="s">
        <v>263</v>
      </c>
      <c r="D32" s="84" t="s">
        <v>264</v>
      </c>
      <c r="E32" s="84" t="s">
        <v>103</v>
      </c>
      <c r="F32" s="84" t="s">
        <v>104</v>
      </c>
      <c r="G32" s="84" t="s">
        <v>265</v>
      </c>
      <c r="H32" s="84" t="s">
        <v>266</v>
      </c>
      <c r="I32" s="83">
        <v>1208820</v>
      </c>
      <c r="J32" s="83">
        <v>1208820</v>
      </c>
      <c r="K32" s="9"/>
      <c r="L32" s="9"/>
      <c r="M32" s="9"/>
      <c r="N32" s="83">
        <v>1208820</v>
      </c>
      <c r="O32" s="9"/>
      <c r="P32" s="83"/>
      <c r="Q32" s="83"/>
      <c r="R32" s="83"/>
      <c r="S32" s="83"/>
      <c r="T32" s="83"/>
      <c r="U32" s="83"/>
      <c r="V32" s="83"/>
      <c r="W32" s="83"/>
      <c r="X32" s="83"/>
      <c r="Y32" s="83"/>
    </row>
    <row r="33" ht="23.4" customHeight="1" spans="1:25">
      <c r="A33" s="84" t="s">
        <v>67</v>
      </c>
      <c r="B33" s="84" t="s">
        <v>67</v>
      </c>
      <c r="C33" s="84" t="s">
        <v>267</v>
      </c>
      <c r="D33" s="84" t="s">
        <v>268</v>
      </c>
      <c r="E33" s="84" t="s">
        <v>103</v>
      </c>
      <c r="F33" s="84" t="s">
        <v>104</v>
      </c>
      <c r="G33" s="84" t="s">
        <v>269</v>
      </c>
      <c r="H33" s="84" t="s">
        <v>270</v>
      </c>
      <c r="I33" s="83">
        <v>299400</v>
      </c>
      <c r="J33" s="83">
        <v>299400</v>
      </c>
      <c r="K33" s="9"/>
      <c r="L33" s="9"/>
      <c r="M33" s="9"/>
      <c r="N33" s="83">
        <v>299400</v>
      </c>
      <c r="O33" s="9"/>
      <c r="P33" s="83"/>
      <c r="Q33" s="83"/>
      <c r="R33" s="83"/>
      <c r="S33" s="83"/>
      <c r="T33" s="83"/>
      <c r="U33" s="83"/>
      <c r="V33" s="83"/>
      <c r="W33" s="83"/>
      <c r="X33" s="83"/>
      <c r="Y33" s="83"/>
    </row>
    <row r="34" ht="23.4" customHeight="1" spans="1:25">
      <c r="A34" s="84" t="s">
        <v>67</v>
      </c>
      <c r="B34" s="84" t="s">
        <v>67</v>
      </c>
      <c r="C34" s="84" t="s">
        <v>267</v>
      </c>
      <c r="D34" s="84" t="s">
        <v>268</v>
      </c>
      <c r="E34" s="84" t="s">
        <v>103</v>
      </c>
      <c r="F34" s="84" t="s">
        <v>104</v>
      </c>
      <c r="G34" s="84" t="s">
        <v>269</v>
      </c>
      <c r="H34" s="84" t="s">
        <v>270</v>
      </c>
      <c r="I34" s="83">
        <v>146640</v>
      </c>
      <c r="J34" s="83">
        <v>146640</v>
      </c>
      <c r="K34" s="9"/>
      <c r="L34" s="9"/>
      <c r="M34" s="9"/>
      <c r="N34" s="83">
        <v>146640</v>
      </c>
      <c r="O34" s="9"/>
      <c r="P34" s="83"/>
      <c r="Q34" s="83"/>
      <c r="R34" s="83"/>
      <c r="S34" s="83"/>
      <c r="T34" s="83"/>
      <c r="U34" s="83"/>
      <c r="V34" s="83"/>
      <c r="W34" s="83"/>
      <c r="X34" s="83"/>
      <c r="Y34" s="83"/>
    </row>
    <row r="35" ht="23.4" customHeight="1" spans="1:25">
      <c r="A35" s="84" t="s">
        <v>67</v>
      </c>
      <c r="B35" s="84" t="s">
        <v>67</v>
      </c>
      <c r="C35" s="84" t="s">
        <v>267</v>
      </c>
      <c r="D35" s="84" t="s">
        <v>268</v>
      </c>
      <c r="E35" s="84" t="s">
        <v>103</v>
      </c>
      <c r="F35" s="84" t="s">
        <v>104</v>
      </c>
      <c r="G35" s="84" t="s">
        <v>269</v>
      </c>
      <c r="H35" s="84" t="s">
        <v>270</v>
      </c>
      <c r="I35" s="83">
        <v>327648</v>
      </c>
      <c r="J35" s="83">
        <v>327648</v>
      </c>
      <c r="K35" s="9"/>
      <c r="L35" s="9"/>
      <c r="M35" s="9"/>
      <c r="N35" s="83">
        <v>327648</v>
      </c>
      <c r="O35" s="9"/>
      <c r="P35" s="83"/>
      <c r="Q35" s="83"/>
      <c r="R35" s="83"/>
      <c r="S35" s="83"/>
      <c r="T35" s="83"/>
      <c r="U35" s="83"/>
      <c r="V35" s="83"/>
      <c r="W35" s="83"/>
      <c r="X35" s="83"/>
      <c r="Y35" s="83"/>
    </row>
    <row r="36" ht="23.4" customHeight="1" spans="1:25">
      <c r="A36" s="84" t="s">
        <v>67</v>
      </c>
      <c r="B36" s="84" t="s">
        <v>67</v>
      </c>
      <c r="C36" s="84" t="s">
        <v>271</v>
      </c>
      <c r="D36" s="84" t="s">
        <v>272</v>
      </c>
      <c r="E36" s="84" t="s">
        <v>103</v>
      </c>
      <c r="F36" s="84" t="s">
        <v>104</v>
      </c>
      <c r="G36" s="84" t="s">
        <v>265</v>
      </c>
      <c r="H36" s="84" t="s">
        <v>266</v>
      </c>
      <c r="I36" s="83">
        <v>49500</v>
      </c>
      <c r="J36" s="83">
        <v>49500</v>
      </c>
      <c r="K36" s="9"/>
      <c r="L36" s="9"/>
      <c r="M36" s="9"/>
      <c r="N36" s="83">
        <v>49500</v>
      </c>
      <c r="O36" s="9"/>
      <c r="P36" s="83"/>
      <c r="Q36" s="83"/>
      <c r="R36" s="83"/>
      <c r="S36" s="83"/>
      <c r="T36" s="83"/>
      <c r="U36" s="83"/>
      <c r="V36" s="83"/>
      <c r="W36" s="83"/>
      <c r="X36" s="83"/>
      <c r="Y36" s="83"/>
    </row>
    <row r="37" ht="23.4" customHeight="1" spans="1:25">
      <c r="A37" s="84" t="s">
        <v>67</v>
      </c>
      <c r="B37" s="84" t="s">
        <v>67</v>
      </c>
      <c r="C37" s="84" t="s">
        <v>273</v>
      </c>
      <c r="D37" s="84" t="s">
        <v>274</v>
      </c>
      <c r="E37" s="84" t="s">
        <v>103</v>
      </c>
      <c r="F37" s="84" t="s">
        <v>104</v>
      </c>
      <c r="G37" s="84" t="s">
        <v>245</v>
      </c>
      <c r="H37" s="84" t="s">
        <v>246</v>
      </c>
      <c r="I37" s="83">
        <v>18070.42</v>
      </c>
      <c r="J37" s="83">
        <v>18070.42</v>
      </c>
      <c r="K37" s="9"/>
      <c r="L37" s="9"/>
      <c r="M37" s="9"/>
      <c r="N37" s="83">
        <v>18070.42</v>
      </c>
      <c r="O37" s="9"/>
      <c r="P37" s="83"/>
      <c r="Q37" s="83"/>
      <c r="R37" s="83"/>
      <c r="S37" s="83"/>
      <c r="T37" s="83"/>
      <c r="U37" s="83"/>
      <c r="V37" s="83"/>
      <c r="W37" s="83"/>
      <c r="X37" s="83"/>
      <c r="Y37" s="83"/>
    </row>
    <row r="38" ht="23.4" customHeight="1" spans="1:25">
      <c r="A38" s="84" t="s">
        <v>67</v>
      </c>
      <c r="B38" s="84" t="s">
        <v>67</v>
      </c>
      <c r="C38" s="84" t="s">
        <v>275</v>
      </c>
      <c r="D38" s="84" t="s">
        <v>276</v>
      </c>
      <c r="E38" s="84" t="s">
        <v>103</v>
      </c>
      <c r="F38" s="84" t="s">
        <v>104</v>
      </c>
      <c r="G38" s="84" t="s">
        <v>259</v>
      </c>
      <c r="H38" s="84" t="s">
        <v>260</v>
      </c>
      <c r="I38" s="83">
        <v>114256.51</v>
      </c>
      <c r="J38" s="83">
        <v>114256.51</v>
      </c>
      <c r="K38" s="9"/>
      <c r="L38" s="9"/>
      <c r="M38" s="9"/>
      <c r="N38" s="83">
        <v>114256.51</v>
      </c>
      <c r="O38" s="9"/>
      <c r="P38" s="83"/>
      <c r="Q38" s="83"/>
      <c r="R38" s="83"/>
      <c r="S38" s="83"/>
      <c r="T38" s="83"/>
      <c r="U38" s="83"/>
      <c r="V38" s="83"/>
      <c r="W38" s="83"/>
      <c r="X38" s="83"/>
      <c r="Y38" s="83"/>
    </row>
    <row r="39" ht="23.4" customHeight="1" spans="1:25">
      <c r="A39" s="84" t="s">
        <v>67</v>
      </c>
      <c r="B39" s="84" t="s">
        <v>67</v>
      </c>
      <c r="C39" s="84" t="s">
        <v>275</v>
      </c>
      <c r="D39" s="84" t="s">
        <v>276</v>
      </c>
      <c r="E39" s="84" t="s">
        <v>103</v>
      </c>
      <c r="F39" s="84" t="s">
        <v>104</v>
      </c>
      <c r="G39" s="84" t="s">
        <v>259</v>
      </c>
      <c r="H39" s="84" t="s">
        <v>260</v>
      </c>
      <c r="I39" s="83">
        <v>150390</v>
      </c>
      <c r="J39" s="83">
        <v>150390</v>
      </c>
      <c r="K39" s="9"/>
      <c r="L39" s="9"/>
      <c r="M39" s="9"/>
      <c r="N39" s="83">
        <v>150390</v>
      </c>
      <c r="O39" s="9"/>
      <c r="P39" s="83"/>
      <c r="Q39" s="83"/>
      <c r="R39" s="83"/>
      <c r="S39" s="83"/>
      <c r="T39" s="83"/>
      <c r="U39" s="83"/>
      <c r="V39" s="83"/>
      <c r="W39" s="83"/>
      <c r="X39" s="83"/>
      <c r="Y39" s="83"/>
    </row>
    <row r="40" ht="23.4" customHeight="1" spans="1:25">
      <c r="A40" s="84" t="s">
        <v>67</v>
      </c>
      <c r="B40" s="84" t="s">
        <v>67</v>
      </c>
      <c r="C40" s="84" t="s">
        <v>277</v>
      </c>
      <c r="D40" s="84" t="s">
        <v>278</v>
      </c>
      <c r="E40" s="84" t="s">
        <v>115</v>
      </c>
      <c r="F40" s="84" t="s">
        <v>116</v>
      </c>
      <c r="G40" s="84" t="s">
        <v>259</v>
      </c>
      <c r="H40" s="84" t="s">
        <v>260</v>
      </c>
      <c r="I40" s="83">
        <v>20046</v>
      </c>
      <c r="J40" s="83">
        <v>20046</v>
      </c>
      <c r="K40" s="9"/>
      <c r="L40" s="9"/>
      <c r="M40" s="9"/>
      <c r="N40" s="83">
        <v>20046</v>
      </c>
      <c r="O40" s="9"/>
      <c r="P40" s="83"/>
      <c r="Q40" s="83"/>
      <c r="R40" s="83"/>
      <c r="S40" s="83"/>
      <c r="T40" s="83"/>
      <c r="U40" s="83"/>
      <c r="V40" s="83"/>
      <c r="W40" s="83"/>
      <c r="X40" s="83"/>
      <c r="Y40" s="83"/>
    </row>
    <row r="41" ht="23.4" customHeight="1" spans="1:25">
      <c r="A41" s="84" t="s">
        <v>67</v>
      </c>
      <c r="B41" s="84" t="s">
        <v>67</v>
      </c>
      <c r="C41" s="84" t="s">
        <v>279</v>
      </c>
      <c r="D41" s="84" t="s">
        <v>280</v>
      </c>
      <c r="E41" s="84" t="s">
        <v>103</v>
      </c>
      <c r="F41" s="84" t="s">
        <v>104</v>
      </c>
      <c r="G41" s="84" t="s">
        <v>281</v>
      </c>
      <c r="H41" s="84" t="s">
        <v>280</v>
      </c>
      <c r="I41" s="83">
        <v>43700</v>
      </c>
      <c r="J41" s="83">
        <v>43700</v>
      </c>
      <c r="K41" s="9"/>
      <c r="L41" s="9"/>
      <c r="M41" s="9"/>
      <c r="N41" s="83">
        <v>43700</v>
      </c>
      <c r="O41" s="9"/>
      <c r="P41" s="83"/>
      <c r="Q41" s="83"/>
      <c r="R41" s="83"/>
      <c r="S41" s="83"/>
      <c r="T41" s="83"/>
      <c r="U41" s="83"/>
      <c r="V41" s="83"/>
      <c r="W41" s="83"/>
      <c r="X41" s="83"/>
      <c r="Y41" s="83"/>
    </row>
    <row r="42" ht="23.4" customHeight="1" spans="1:25">
      <c r="A42" s="84" t="s">
        <v>67</v>
      </c>
      <c r="B42" s="84" t="s">
        <v>67</v>
      </c>
      <c r="C42" s="84" t="s">
        <v>279</v>
      </c>
      <c r="D42" s="84" t="s">
        <v>280</v>
      </c>
      <c r="E42" s="84" t="s">
        <v>103</v>
      </c>
      <c r="F42" s="84" t="s">
        <v>104</v>
      </c>
      <c r="G42" s="84" t="s">
        <v>281</v>
      </c>
      <c r="H42" s="84" t="s">
        <v>280</v>
      </c>
      <c r="I42" s="83">
        <v>39100</v>
      </c>
      <c r="J42" s="83">
        <v>39100</v>
      </c>
      <c r="K42" s="9"/>
      <c r="L42" s="9"/>
      <c r="M42" s="9"/>
      <c r="N42" s="83">
        <v>39100</v>
      </c>
      <c r="O42" s="9"/>
      <c r="P42" s="83"/>
      <c r="Q42" s="83"/>
      <c r="R42" s="83"/>
      <c r="S42" s="83"/>
      <c r="T42" s="83"/>
      <c r="U42" s="83"/>
      <c r="V42" s="83"/>
      <c r="W42" s="83"/>
      <c r="X42" s="83"/>
      <c r="Y42" s="83"/>
    </row>
    <row r="43" ht="23.4" customHeight="1" spans="1:25">
      <c r="A43" s="84" t="s">
        <v>67</v>
      </c>
      <c r="B43" s="84" t="s">
        <v>67</v>
      </c>
      <c r="C43" s="84" t="s">
        <v>282</v>
      </c>
      <c r="D43" s="84" t="s">
        <v>283</v>
      </c>
      <c r="E43" s="84" t="s">
        <v>103</v>
      </c>
      <c r="F43" s="84" t="s">
        <v>104</v>
      </c>
      <c r="G43" s="84" t="s">
        <v>284</v>
      </c>
      <c r="H43" s="84" t="s">
        <v>285</v>
      </c>
      <c r="I43" s="83">
        <v>175200</v>
      </c>
      <c r="J43" s="83">
        <v>175200</v>
      </c>
      <c r="K43" s="9"/>
      <c r="L43" s="9"/>
      <c r="M43" s="9"/>
      <c r="N43" s="83">
        <v>175200</v>
      </c>
      <c r="O43" s="9"/>
      <c r="P43" s="83"/>
      <c r="Q43" s="83"/>
      <c r="R43" s="83"/>
      <c r="S43" s="83"/>
      <c r="T43" s="83"/>
      <c r="U43" s="83"/>
      <c r="V43" s="83"/>
      <c r="W43" s="83"/>
      <c r="X43" s="83"/>
      <c r="Y43" s="83"/>
    </row>
    <row r="44" ht="23.4" customHeight="1" spans="1:25">
      <c r="A44" s="84" t="s">
        <v>67</v>
      </c>
      <c r="B44" s="84" t="s">
        <v>67</v>
      </c>
      <c r="C44" s="84" t="s">
        <v>286</v>
      </c>
      <c r="D44" s="84" t="s">
        <v>287</v>
      </c>
      <c r="E44" s="84" t="s">
        <v>103</v>
      </c>
      <c r="F44" s="84" t="s">
        <v>104</v>
      </c>
      <c r="G44" s="84" t="s">
        <v>284</v>
      </c>
      <c r="H44" s="84" t="s">
        <v>285</v>
      </c>
      <c r="I44" s="83">
        <v>17520</v>
      </c>
      <c r="J44" s="83">
        <v>17520</v>
      </c>
      <c r="K44" s="9"/>
      <c r="L44" s="9"/>
      <c r="M44" s="9"/>
      <c r="N44" s="83">
        <v>17520</v>
      </c>
      <c r="O44" s="9"/>
      <c r="P44" s="83"/>
      <c r="Q44" s="83"/>
      <c r="R44" s="83"/>
      <c r="S44" s="83"/>
      <c r="T44" s="83"/>
      <c r="U44" s="83"/>
      <c r="V44" s="83"/>
      <c r="W44" s="83"/>
      <c r="X44" s="83"/>
      <c r="Y44" s="83"/>
    </row>
    <row r="45" ht="23.4" customHeight="1" spans="1:25">
      <c r="A45" s="84" t="s">
        <v>67</v>
      </c>
      <c r="B45" s="84" t="s">
        <v>67</v>
      </c>
      <c r="C45" s="84" t="s">
        <v>288</v>
      </c>
      <c r="D45" s="84" t="s">
        <v>289</v>
      </c>
      <c r="E45" s="84" t="s">
        <v>103</v>
      </c>
      <c r="F45" s="84" t="s">
        <v>104</v>
      </c>
      <c r="G45" s="84" t="s">
        <v>269</v>
      </c>
      <c r="H45" s="84" t="s">
        <v>270</v>
      </c>
      <c r="I45" s="83">
        <v>142800</v>
      </c>
      <c r="J45" s="83">
        <v>142800</v>
      </c>
      <c r="K45" s="9"/>
      <c r="L45" s="9"/>
      <c r="M45" s="9"/>
      <c r="N45" s="83">
        <v>142800</v>
      </c>
      <c r="O45" s="9"/>
      <c r="P45" s="83"/>
      <c r="Q45" s="83"/>
      <c r="R45" s="83"/>
      <c r="S45" s="83"/>
      <c r="T45" s="83"/>
      <c r="U45" s="83"/>
      <c r="V45" s="83"/>
      <c r="W45" s="83"/>
      <c r="X45" s="83"/>
      <c r="Y45" s="83"/>
    </row>
    <row r="46" ht="23.4" customHeight="1" spans="1:25">
      <c r="A46" s="84" t="s">
        <v>67</v>
      </c>
      <c r="B46" s="84" t="s">
        <v>67</v>
      </c>
      <c r="C46" s="84" t="s">
        <v>290</v>
      </c>
      <c r="D46" s="84" t="s">
        <v>291</v>
      </c>
      <c r="E46" s="84" t="s">
        <v>103</v>
      </c>
      <c r="F46" s="84" t="s">
        <v>104</v>
      </c>
      <c r="G46" s="84" t="s">
        <v>292</v>
      </c>
      <c r="H46" s="84" t="s">
        <v>293</v>
      </c>
      <c r="I46" s="83">
        <v>5282.69</v>
      </c>
      <c r="J46" s="83">
        <v>5282.69</v>
      </c>
      <c r="K46" s="9"/>
      <c r="L46" s="9"/>
      <c r="M46" s="9"/>
      <c r="N46" s="83">
        <v>5282.69</v>
      </c>
      <c r="O46" s="9"/>
      <c r="P46" s="83"/>
      <c r="Q46" s="83"/>
      <c r="R46" s="83"/>
      <c r="S46" s="83"/>
      <c r="T46" s="83"/>
      <c r="U46" s="83"/>
      <c r="V46" s="83"/>
      <c r="W46" s="83"/>
      <c r="X46" s="83"/>
      <c r="Y46" s="83"/>
    </row>
    <row r="47" ht="23.4" customHeight="1" spans="1:25">
      <c r="A47" s="84" t="s">
        <v>67</v>
      </c>
      <c r="B47" s="84" t="s">
        <v>67</v>
      </c>
      <c r="C47" s="84" t="s">
        <v>294</v>
      </c>
      <c r="D47" s="84" t="s">
        <v>295</v>
      </c>
      <c r="E47" s="84" t="s">
        <v>103</v>
      </c>
      <c r="F47" s="84" t="s">
        <v>104</v>
      </c>
      <c r="G47" s="84" t="s">
        <v>259</v>
      </c>
      <c r="H47" s="84" t="s">
        <v>260</v>
      </c>
      <c r="I47" s="83">
        <v>954362.77</v>
      </c>
      <c r="J47" s="83">
        <v>954362.77</v>
      </c>
      <c r="K47" s="9"/>
      <c r="L47" s="9"/>
      <c r="M47" s="9"/>
      <c r="N47" s="83">
        <v>954362.77</v>
      </c>
      <c r="O47" s="9"/>
      <c r="P47" s="83"/>
      <c r="Q47" s="83"/>
      <c r="R47" s="83"/>
      <c r="S47" s="83"/>
      <c r="T47" s="83"/>
      <c r="U47" s="83"/>
      <c r="V47" s="83"/>
      <c r="W47" s="83"/>
      <c r="X47" s="83"/>
      <c r="Y47" s="83"/>
    </row>
    <row r="48" ht="23.4" customHeight="1" spans="1:25">
      <c r="A48" s="84" t="s">
        <v>67</v>
      </c>
      <c r="B48" s="84" t="s">
        <v>67</v>
      </c>
      <c r="C48" s="84" t="s">
        <v>296</v>
      </c>
      <c r="D48" s="84" t="s">
        <v>297</v>
      </c>
      <c r="E48" s="84" t="s">
        <v>103</v>
      </c>
      <c r="F48" s="84" t="s">
        <v>104</v>
      </c>
      <c r="G48" s="84" t="s">
        <v>298</v>
      </c>
      <c r="H48" s="84" t="s">
        <v>299</v>
      </c>
      <c r="I48" s="83">
        <v>12000</v>
      </c>
      <c r="J48" s="83">
        <v>12000</v>
      </c>
      <c r="K48" s="9"/>
      <c r="L48" s="9"/>
      <c r="M48" s="9"/>
      <c r="N48" s="83">
        <v>12000</v>
      </c>
      <c r="O48" s="9"/>
      <c r="P48" s="83"/>
      <c r="Q48" s="83"/>
      <c r="R48" s="83"/>
      <c r="S48" s="83"/>
      <c r="T48" s="83"/>
      <c r="U48" s="83"/>
      <c r="V48" s="83"/>
      <c r="W48" s="83"/>
      <c r="X48" s="83"/>
      <c r="Y48" s="83"/>
    </row>
    <row r="49" ht="22.65" customHeight="1" spans="1:25">
      <c r="A49" s="70" t="s">
        <v>193</v>
      </c>
      <c r="B49" s="70"/>
      <c r="C49" s="70"/>
      <c r="D49" s="70"/>
      <c r="E49" s="70"/>
      <c r="F49" s="70"/>
      <c r="G49" s="70"/>
      <c r="H49" s="70"/>
      <c r="I49" s="83">
        <v>7598793.64</v>
      </c>
      <c r="J49" s="83">
        <v>7598793.64</v>
      </c>
      <c r="K49" s="83"/>
      <c r="L49" s="83"/>
      <c r="M49" s="83"/>
      <c r="N49" s="83">
        <v>7598793.64</v>
      </c>
      <c r="O49" s="83"/>
      <c r="P49" s="83"/>
      <c r="Q49" s="83"/>
      <c r="R49" s="83"/>
      <c r="S49" s="83"/>
      <c r="T49" s="83"/>
      <c r="U49" s="83"/>
      <c r="V49" s="83"/>
      <c r="W49" s="83"/>
      <c r="X49" s="83"/>
      <c r="Y49" s="83"/>
    </row>
  </sheetData>
  <mergeCells count="31">
    <mergeCell ref="A2:Y2"/>
    <mergeCell ref="A3:H3"/>
    <mergeCell ref="I4:Y4"/>
    <mergeCell ref="J5:O5"/>
    <mergeCell ref="P5:R5"/>
    <mergeCell ref="T5:Y5"/>
    <mergeCell ref="J6:K6"/>
    <mergeCell ref="A49:H4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300</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"单位名称："&amp;"富民县科学技术和工业信息化局"</f>
        <v>单位名称：富民县科学技术和工业信息化局</v>
      </c>
      <c r="B3" s="3"/>
      <c r="C3" s="3"/>
      <c r="D3" s="3"/>
      <c r="E3" s="3"/>
      <c r="F3" s="3"/>
      <c r="G3" s="3"/>
      <c r="H3" s="3"/>
      <c r="W3" s="1" t="s">
        <v>1</v>
      </c>
    </row>
    <row r="4" ht="21.75" customHeight="1" spans="1:23">
      <c r="A4" s="70" t="s">
        <v>301</v>
      </c>
      <c r="B4" s="70" t="s">
        <v>204</v>
      </c>
      <c r="C4" s="70" t="s">
        <v>205</v>
      </c>
      <c r="D4" s="70" t="s">
        <v>302</v>
      </c>
      <c r="E4" s="70" t="s">
        <v>206</v>
      </c>
      <c r="F4" s="70" t="s">
        <v>207</v>
      </c>
      <c r="G4" s="70" t="s">
        <v>303</v>
      </c>
      <c r="H4" s="70" t="s">
        <v>304</v>
      </c>
      <c r="I4" s="70" t="s">
        <v>53</v>
      </c>
      <c r="J4" s="70" t="s">
        <v>305</v>
      </c>
      <c r="K4" s="70"/>
      <c r="L4" s="70"/>
      <c r="M4" s="70"/>
      <c r="N4" s="70" t="s">
        <v>212</v>
      </c>
      <c r="O4" s="70"/>
      <c r="P4" s="70"/>
      <c r="Q4" s="70" t="s">
        <v>59</v>
      </c>
      <c r="R4" s="70" t="s">
        <v>60</v>
      </c>
      <c r="S4" s="70"/>
      <c r="T4" s="70"/>
      <c r="U4" s="70"/>
      <c r="V4" s="70"/>
      <c r="W4" s="70"/>
    </row>
    <row r="5" ht="21.75" customHeight="1" spans="1:23">
      <c r="A5" s="70"/>
      <c r="B5" s="70"/>
      <c r="C5" s="70"/>
      <c r="D5" s="70"/>
      <c r="E5" s="70"/>
      <c r="F5" s="70"/>
      <c r="G5" s="70"/>
      <c r="H5" s="70"/>
      <c r="I5" s="70"/>
      <c r="J5" s="70" t="s">
        <v>56</v>
      </c>
      <c r="K5" s="70"/>
      <c r="L5" s="70" t="s">
        <v>57</v>
      </c>
      <c r="M5" s="70" t="s">
        <v>58</v>
      </c>
      <c r="N5" s="70" t="s">
        <v>56</v>
      </c>
      <c r="O5" s="70" t="s">
        <v>57</v>
      </c>
      <c r="P5" s="70" t="s">
        <v>58</v>
      </c>
      <c r="Q5" s="70"/>
      <c r="R5" s="70" t="s">
        <v>55</v>
      </c>
      <c r="S5" s="70" t="s">
        <v>61</v>
      </c>
      <c r="T5" s="70" t="s">
        <v>62</v>
      </c>
      <c r="U5" s="70" t="s">
        <v>63</v>
      </c>
      <c r="V5" s="70" t="s">
        <v>64</v>
      </c>
      <c r="W5" s="70" t="s">
        <v>65</v>
      </c>
    </row>
    <row r="6" ht="21" customHeight="1" spans="1:23">
      <c r="A6" s="70"/>
      <c r="B6" s="70"/>
      <c r="C6" s="70"/>
      <c r="D6" s="70"/>
      <c r="E6" s="70"/>
      <c r="F6" s="70"/>
      <c r="G6" s="70"/>
      <c r="H6" s="70"/>
      <c r="I6" s="70"/>
      <c r="J6" s="70" t="s">
        <v>55</v>
      </c>
      <c r="K6" s="70"/>
      <c r="L6" s="70"/>
      <c r="M6" s="70"/>
      <c r="N6" s="70"/>
      <c r="O6" s="70"/>
      <c r="P6" s="70"/>
      <c r="Q6" s="70"/>
      <c r="R6" s="70"/>
      <c r="S6" s="70"/>
      <c r="T6" s="70"/>
      <c r="U6" s="70"/>
      <c r="V6" s="70"/>
      <c r="W6" s="70"/>
    </row>
    <row r="7" ht="39.75" customHeight="1" spans="1:23">
      <c r="A7" s="70"/>
      <c r="B7" s="70"/>
      <c r="C7" s="70"/>
      <c r="D7" s="70"/>
      <c r="E7" s="70"/>
      <c r="F7" s="70"/>
      <c r="G7" s="70"/>
      <c r="H7" s="70"/>
      <c r="I7" s="70"/>
      <c r="J7" s="70" t="s">
        <v>55</v>
      </c>
      <c r="K7" s="70" t="s">
        <v>306</v>
      </c>
      <c r="L7" s="70"/>
      <c r="M7" s="70"/>
      <c r="N7" s="70"/>
      <c r="O7" s="70"/>
      <c r="P7" s="70"/>
      <c r="Q7" s="70"/>
      <c r="R7" s="70"/>
      <c r="S7" s="70"/>
      <c r="T7" s="70"/>
      <c r="U7" s="70"/>
      <c r="V7" s="70"/>
      <c r="W7" s="70"/>
    </row>
    <row r="8" ht="15" customHeight="1" spans="1:23">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row>
    <row r="9" ht="21.75" customHeight="1" spans="1:23">
      <c r="A9" s="82" t="s">
        <v>307</v>
      </c>
      <c r="B9" s="82" t="s">
        <v>308</v>
      </c>
      <c r="C9" s="82" t="s">
        <v>309</v>
      </c>
      <c r="D9" s="82" t="s">
        <v>67</v>
      </c>
      <c r="E9" s="82" t="s">
        <v>103</v>
      </c>
      <c r="F9" s="82" t="s">
        <v>104</v>
      </c>
      <c r="G9" s="82" t="s">
        <v>310</v>
      </c>
      <c r="H9" s="82" t="s">
        <v>311</v>
      </c>
      <c r="I9" s="83">
        <v>164488.8</v>
      </c>
      <c r="J9" s="83">
        <v>164488.8</v>
      </c>
      <c r="K9" s="83">
        <v>164488.8</v>
      </c>
      <c r="L9" s="83"/>
      <c r="M9" s="83"/>
      <c r="N9" s="83"/>
      <c r="O9" s="83"/>
      <c r="P9" s="83"/>
      <c r="Q9" s="83"/>
      <c r="R9" s="83"/>
      <c r="S9" s="83"/>
      <c r="T9" s="83"/>
      <c r="U9" s="83"/>
      <c r="V9" s="83"/>
      <c r="W9" s="83"/>
    </row>
    <row r="10" ht="21.75" customHeight="1" spans="1:23">
      <c r="A10" s="82" t="s">
        <v>307</v>
      </c>
      <c r="B10" s="82" t="s">
        <v>312</v>
      </c>
      <c r="C10" s="82" t="s">
        <v>313</v>
      </c>
      <c r="D10" s="82" t="s">
        <v>67</v>
      </c>
      <c r="E10" s="82" t="s">
        <v>103</v>
      </c>
      <c r="F10" s="82" t="s">
        <v>104</v>
      </c>
      <c r="G10" s="82" t="s">
        <v>233</v>
      </c>
      <c r="H10" s="82" t="s">
        <v>234</v>
      </c>
      <c r="I10" s="83">
        <v>55000</v>
      </c>
      <c r="J10" s="83">
        <v>55000</v>
      </c>
      <c r="K10" s="83">
        <v>55000</v>
      </c>
      <c r="L10" s="83"/>
      <c r="M10" s="83"/>
      <c r="N10" s="83"/>
      <c r="O10" s="83"/>
      <c r="P10" s="83"/>
      <c r="Q10" s="83"/>
      <c r="R10" s="83"/>
      <c r="S10" s="83"/>
      <c r="T10" s="83"/>
      <c r="U10" s="83"/>
      <c r="V10" s="83"/>
      <c r="W10" s="83"/>
    </row>
    <row r="11" ht="21.75" customHeight="1" spans="1:23">
      <c r="A11" s="82" t="s">
        <v>307</v>
      </c>
      <c r="B11" s="82" t="s">
        <v>312</v>
      </c>
      <c r="C11" s="82" t="s">
        <v>313</v>
      </c>
      <c r="D11" s="82" t="s">
        <v>67</v>
      </c>
      <c r="E11" s="82" t="s">
        <v>103</v>
      </c>
      <c r="F11" s="82" t="s">
        <v>104</v>
      </c>
      <c r="G11" s="82" t="s">
        <v>314</v>
      </c>
      <c r="H11" s="82" t="s">
        <v>315</v>
      </c>
      <c r="I11" s="83">
        <v>8000</v>
      </c>
      <c r="J11" s="83">
        <v>8000</v>
      </c>
      <c r="K11" s="83">
        <v>8000</v>
      </c>
      <c r="L11" s="83"/>
      <c r="M11" s="83"/>
      <c r="N11" s="83"/>
      <c r="O11" s="83"/>
      <c r="P11" s="83"/>
      <c r="Q11" s="83"/>
      <c r="R11" s="83"/>
      <c r="S11" s="83"/>
      <c r="T11" s="83"/>
      <c r="U11" s="83"/>
      <c r="V11" s="83"/>
      <c r="W11" s="83"/>
    </row>
    <row r="12" ht="21.75" customHeight="1" spans="1:23">
      <c r="A12" s="82" t="s">
        <v>307</v>
      </c>
      <c r="B12" s="82" t="s">
        <v>312</v>
      </c>
      <c r="C12" s="82" t="s">
        <v>313</v>
      </c>
      <c r="D12" s="82" t="s">
        <v>67</v>
      </c>
      <c r="E12" s="82" t="s">
        <v>103</v>
      </c>
      <c r="F12" s="82" t="s">
        <v>104</v>
      </c>
      <c r="G12" s="82" t="s">
        <v>235</v>
      </c>
      <c r="H12" s="82" t="s">
        <v>236</v>
      </c>
      <c r="I12" s="83">
        <v>400000</v>
      </c>
      <c r="J12" s="83">
        <v>400000</v>
      </c>
      <c r="K12" s="83">
        <v>400000</v>
      </c>
      <c r="L12" s="83"/>
      <c r="M12" s="83"/>
      <c r="N12" s="83"/>
      <c r="O12" s="83"/>
      <c r="P12" s="83"/>
      <c r="Q12" s="83"/>
      <c r="R12" s="83"/>
      <c r="S12" s="83"/>
      <c r="T12" s="83"/>
      <c r="U12" s="83"/>
      <c r="V12" s="83"/>
      <c r="W12" s="83"/>
    </row>
    <row r="13" ht="21.75" customHeight="1" spans="1:23">
      <c r="A13" s="82" t="s">
        <v>307</v>
      </c>
      <c r="B13" s="82" t="s">
        <v>312</v>
      </c>
      <c r="C13" s="82" t="s">
        <v>313</v>
      </c>
      <c r="D13" s="82" t="s">
        <v>67</v>
      </c>
      <c r="E13" s="82" t="s">
        <v>103</v>
      </c>
      <c r="F13" s="82" t="s">
        <v>104</v>
      </c>
      <c r="G13" s="82" t="s">
        <v>316</v>
      </c>
      <c r="H13" s="82" t="s">
        <v>317</v>
      </c>
      <c r="I13" s="83">
        <v>12000</v>
      </c>
      <c r="J13" s="83">
        <v>12000</v>
      </c>
      <c r="K13" s="83">
        <v>12000</v>
      </c>
      <c r="L13" s="83"/>
      <c r="M13" s="83"/>
      <c r="N13" s="83"/>
      <c r="O13" s="83"/>
      <c r="P13" s="83"/>
      <c r="Q13" s="83"/>
      <c r="R13" s="83"/>
      <c r="S13" s="83"/>
      <c r="T13" s="83"/>
      <c r="U13" s="83"/>
      <c r="V13" s="83"/>
      <c r="W13" s="83"/>
    </row>
    <row r="14" ht="21.75" customHeight="1" spans="1:23">
      <c r="A14" s="82" t="s">
        <v>307</v>
      </c>
      <c r="B14" s="82" t="s">
        <v>312</v>
      </c>
      <c r="C14" s="82" t="s">
        <v>313</v>
      </c>
      <c r="D14" s="82" t="s">
        <v>67</v>
      </c>
      <c r="E14" s="82" t="s">
        <v>103</v>
      </c>
      <c r="F14" s="82" t="s">
        <v>104</v>
      </c>
      <c r="G14" s="82" t="s">
        <v>237</v>
      </c>
      <c r="H14" s="82" t="s">
        <v>238</v>
      </c>
      <c r="I14" s="83">
        <v>5000</v>
      </c>
      <c r="J14" s="83">
        <v>5000</v>
      </c>
      <c r="K14" s="83">
        <v>5000</v>
      </c>
      <c r="L14" s="83"/>
      <c r="M14" s="83"/>
      <c r="N14" s="83"/>
      <c r="O14" s="83"/>
      <c r="P14" s="83"/>
      <c r="Q14" s="83"/>
      <c r="R14" s="83"/>
      <c r="S14" s="83"/>
      <c r="T14" s="83"/>
      <c r="U14" s="83"/>
      <c r="V14" s="83"/>
      <c r="W14" s="83"/>
    </row>
    <row r="15" ht="21.75" customHeight="1" spans="1:23">
      <c r="A15" s="82" t="s">
        <v>307</v>
      </c>
      <c r="B15" s="82" t="s">
        <v>312</v>
      </c>
      <c r="C15" s="82" t="s">
        <v>313</v>
      </c>
      <c r="D15" s="82" t="s">
        <v>67</v>
      </c>
      <c r="E15" s="82" t="s">
        <v>103</v>
      </c>
      <c r="F15" s="82" t="s">
        <v>104</v>
      </c>
      <c r="G15" s="82" t="s">
        <v>230</v>
      </c>
      <c r="H15" s="82" t="s">
        <v>198</v>
      </c>
      <c r="I15" s="83">
        <v>60000</v>
      </c>
      <c r="J15" s="83">
        <v>60000</v>
      </c>
      <c r="K15" s="83">
        <v>60000</v>
      </c>
      <c r="L15" s="83"/>
      <c r="M15" s="83"/>
      <c r="N15" s="83"/>
      <c r="O15" s="83"/>
      <c r="P15" s="83"/>
      <c r="Q15" s="83"/>
      <c r="R15" s="83"/>
      <c r="S15" s="83"/>
      <c r="T15" s="83"/>
      <c r="U15" s="83"/>
      <c r="V15" s="83"/>
      <c r="W15" s="83"/>
    </row>
    <row r="16" ht="21.75" customHeight="1" spans="1:23">
      <c r="A16" s="82" t="s">
        <v>307</v>
      </c>
      <c r="B16" s="82" t="s">
        <v>312</v>
      </c>
      <c r="C16" s="82" t="s">
        <v>313</v>
      </c>
      <c r="D16" s="82" t="s">
        <v>67</v>
      </c>
      <c r="E16" s="82" t="s">
        <v>103</v>
      </c>
      <c r="F16" s="82" t="s">
        <v>104</v>
      </c>
      <c r="G16" s="82" t="s">
        <v>310</v>
      </c>
      <c r="H16" s="82" t="s">
        <v>311</v>
      </c>
      <c r="I16" s="83">
        <v>124000</v>
      </c>
      <c r="J16" s="83">
        <v>124000</v>
      </c>
      <c r="K16" s="83">
        <v>124000</v>
      </c>
      <c r="L16" s="83"/>
      <c r="M16" s="83"/>
      <c r="N16" s="83"/>
      <c r="O16" s="83"/>
      <c r="P16" s="83"/>
      <c r="Q16" s="83"/>
      <c r="R16" s="83"/>
      <c r="S16" s="83"/>
      <c r="T16" s="83"/>
      <c r="U16" s="83"/>
      <c r="V16" s="83"/>
      <c r="W16" s="83"/>
    </row>
    <row r="17" ht="21.75" customHeight="1" spans="1:23">
      <c r="A17" s="82" t="s">
        <v>307</v>
      </c>
      <c r="B17" s="82" t="s">
        <v>312</v>
      </c>
      <c r="C17" s="82" t="s">
        <v>313</v>
      </c>
      <c r="D17" s="82" t="s">
        <v>67</v>
      </c>
      <c r="E17" s="82" t="s">
        <v>103</v>
      </c>
      <c r="F17" s="82" t="s">
        <v>104</v>
      </c>
      <c r="G17" s="82" t="s">
        <v>298</v>
      </c>
      <c r="H17" s="82" t="s">
        <v>299</v>
      </c>
      <c r="I17" s="83">
        <v>36000</v>
      </c>
      <c r="J17" s="83">
        <v>36000</v>
      </c>
      <c r="K17" s="83">
        <v>36000</v>
      </c>
      <c r="L17" s="83"/>
      <c r="M17" s="83"/>
      <c r="N17" s="83"/>
      <c r="O17" s="83"/>
      <c r="P17" s="83"/>
      <c r="Q17" s="83"/>
      <c r="R17" s="83"/>
      <c r="S17" s="83"/>
      <c r="T17" s="83"/>
      <c r="U17" s="83"/>
      <c r="V17" s="83"/>
      <c r="W17" s="83"/>
    </row>
    <row r="18" ht="21.75" customHeight="1" spans="1:23">
      <c r="A18" s="82" t="s">
        <v>307</v>
      </c>
      <c r="B18" s="82" t="s">
        <v>318</v>
      </c>
      <c r="C18" s="82" t="s">
        <v>319</v>
      </c>
      <c r="D18" s="82" t="s">
        <v>67</v>
      </c>
      <c r="E18" s="82" t="s">
        <v>137</v>
      </c>
      <c r="F18" s="82" t="s">
        <v>138</v>
      </c>
      <c r="G18" s="82" t="s">
        <v>320</v>
      </c>
      <c r="H18" s="82" t="s">
        <v>321</v>
      </c>
      <c r="I18" s="83">
        <v>3572000</v>
      </c>
      <c r="J18" s="83">
        <v>3572000</v>
      </c>
      <c r="K18" s="83">
        <v>3572000</v>
      </c>
      <c r="L18" s="83"/>
      <c r="M18" s="83"/>
      <c r="N18" s="83"/>
      <c r="O18" s="83"/>
      <c r="P18" s="83"/>
      <c r="Q18" s="83"/>
      <c r="R18" s="83"/>
      <c r="S18" s="83"/>
      <c r="T18" s="83"/>
      <c r="U18" s="83"/>
      <c r="V18" s="83"/>
      <c r="W18" s="83"/>
    </row>
    <row r="19" ht="21.75" customHeight="1" spans="1:23">
      <c r="A19" s="82" t="s">
        <v>307</v>
      </c>
      <c r="B19" s="82" t="s">
        <v>322</v>
      </c>
      <c r="C19" s="82" t="s">
        <v>323</v>
      </c>
      <c r="D19" s="82" t="s">
        <v>67</v>
      </c>
      <c r="E19" s="82" t="s">
        <v>97</v>
      </c>
      <c r="F19" s="82" t="s">
        <v>98</v>
      </c>
      <c r="G19" s="82" t="s">
        <v>235</v>
      </c>
      <c r="H19" s="82" t="s">
        <v>236</v>
      </c>
      <c r="I19" s="83">
        <v>15848.1</v>
      </c>
      <c r="J19" s="83">
        <v>15848.1</v>
      </c>
      <c r="K19" s="83">
        <v>15848.1</v>
      </c>
      <c r="L19" s="83"/>
      <c r="M19" s="83"/>
      <c r="N19" s="83"/>
      <c r="O19" s="83"/>
      <c r="P19" s="83"/>
      <c r="Q19" s="83"/>
      <c r="R19" s="83"/>
      <c r="S19" s="83"/>
      <c r="T19" s="83"/>
      <c r="U19" s="83"/>
      <c r="V19" s="83"/>
      <c r="W19" s="83"/>
    </row>
    <row r="20" ht="21.75" customHeight="1" spans="1:23">
      <c r="A20" s="82" t="s">
        <v>307</v>
      </c>
      <c r="B20" s="82" t="s">
        <v>324</v>
      </c>
      <c r="C20" s="82" t="s">
        <v>325</v>
      </c>
      <c r="D20" s="82" t="s">
        <v>67</v>
      </c>
      <c r="E20" s="82" t="s">
        <v>133</v>
      </c>
      <c r="F20" s="82" t="s">
        <v>134</v>
      </c>
      <c r="G20" s="82" t="s">
        <v>320</v>
      </c>
      <c r="H20" s="82" t="s">
        <v>321</v>
      </c>
      <c r="I20" s="83">
        <v>1100000</v>
      </c>
      <c r="J20" s="83">
        <v>1100000</v>
      </c>
      <c r="K20" s="83">
        <v>1100000</v>
      </c>
      <c r="L20" s="83"/>
      <c r="M20" s="83"/>
      <c r="N20" s="83"/>
      <c r="O20" s="83"/>
      <c r="P20" s="83"/>
      <c r="Q20" s="83"/>
      <c r="R20" s="83"/>
      <c r="S20" s="83"/>
      <c r="T20" s="83"/>
      <c r="U20" s="83"/>
      <c r="V20" s="83"/>
      <c r="W20" s="83"/>
    </row>
    <row r="21" ht="21.75" customHeight="1" spans="1:23">
      <c r="A21" s="82" t="s">
        <v>307</v>
      </c>
      <c r="B21" s="82" t="s">
        <v>326</v>
      </c>
      <c r="C21" s="82" t="s">
        <v>327</v>
      </c>
      <c r="D21" s="82" t="s">
        <v>67</v>
      </c>
      <c r="E21" s="82" t="s">
        <v>137</v>
      </c>
      <c r="F21" s="82" t="s">
        <v>138</v>
      </c>
      <c r="G21" s="82" t="s">
        <v>320</v>
      </c>
      <c r="H21" s="82" t="s">
        <v>321</v>
      </c>
      <c r="I21" s="83">
        <v>7000000</v>
      </c>
      <c r="J21" s="83">
        <v>7000000</v>
      </c>
      <c r="K21" s="83">
        <v>7000000</v>
      </c>
      <c r="L21" s="83"/>
      <c r="M21" s="83"/>
      <c r="N21" s="83"/>
      <c r="O21" s="83"/>
      <c r="P21" s="83"/>
      <c r="Q21" s="83"/>
      <c r="R21" s="83"/>
      <c r="S21" s="83"/>
      <c r="T21" s="83"/>
      <c r="U21" s="83"/>
      <c r="V21" s="83"/>
      <c r="W21" s="83"/>
    </row>
    <row r="22" ht="21.75" customHeight="1" spans="1:23">
      <c r="A22" s="82" t="s">
        <v>307</v>
      </c>
      <c r="B22" s="82" t="s">
        <v>328</v>
      </c>
      <c r="C22" s="82" t="s">
        <v>329</v>
      </c>
      <c r="D22" s="82" t="s">
        <v>67</v>
      </c>
      <c r="E22" s="82" t="s">
        <v>103</v>
      </c>
      <c r="F22" s="82" t="s">
        <v>104</v>
      </c>
      <c r="G22" s="82" t="s">
        <v>330</v>
      </c>
      <c r="H22" s="82" t="s">
        <v>331</v>
      </c>
      <c r="I22" s="83">
        <v>3000</v>
      </c>
      <c r="J22" s="83">
        <v>3000</v>
      </c>
      <c r="K22" s="83">
        <v>3000</v>
      </c>
      <c r="L22" s="83"/>
      <c r="M22" s="83"/>
      <c r="N22" s="83"/>
      <c r="O22" s="83"/>
      <c r="P22" s="83"/>
      <c r="Q22" s="83"/>
      <c r="R22" s="83"/>
      <c r="S22" s="83"/>
      <c r="T22" s="83"/>
      <c r="U22" s="83"/>
      <c r="V22" s="83"/>
      <c r="W22" s="83"/>
    </row>
    <row r="23" ht="21.75" customHeight="1" spans="1:23">
      <c r="A23" s="82" t="s">
        <v>307</v>
      </c>
      <c r="B23" s="82" t="s">
        <v>332</v>
      </c>
      <c r="C23" s="82" t="s">
        <v>333</v>
      </c>
      <c r="D23" s="82" t="s">
        <v>67</v>
      </c>
      <c r="E23" s="82" t="s">
        <v>133</v>
      </c>
      <c r="F23" s="82" t="s">
        <v>134</v>
      </c>
      <c r="G23" s="82" t="s">
        <v>320</v>
      </c>
      <c r="H23" s="82" t="s">
        <v>321</v>
      </c>
      <c r="I23" s="83">
        <v>268700</v>
      </c>
      <c r="J23" s="83">
        <v>268700</v>
      </c>
      <c r="K23" s="83">
        <v>268700</v>
      </c>
      <c r="L23" s="83"/>
      <c r="M23" s="83"/>
      <c r="N23" s="83"/>
      <c r="O23" s="83"/>
      <c r="P23" s="83"/>
      <c r="Q23" s="83"/>
      <c r="R23" s="83"/>
      <c r="S23" s="83"/>
      <c r="T23" s="83"/>
      <c r="U23" s="83"/>
      <c r="V23" s="83"/>
      <c r="W23" s="83"/>
    </row>
    <row r="24" ht="21.75" customHeight="1" spans="1:23">
      <c r="A24" s="82" t="s">
        <v>307</v>
      </c>
      <c r="B24" s="82" t="s">
        <v>334</v>
      </c>
      <c r="C24" s="82" t="s">
        <v>335</v>
      </c>
      <c r="D24" s="82" t="s">
        <v>67</v>
      </c>
      <c r="E24" s="82" t="s">
        <v>143</v>
      </c>
      <c r="F24" s="82" t="s">
        <v>144</v>
      </c>
      <c r="G24" s="82" t="s">
        <v>320</v>
      </c>
      <c r="H24" s="82" t="s">
        <v>321</v>
      </c>
      <c r="I24" s="83">
        <v>23571</v>
      </c>
      <c r="J24" s="83">
        <v>23571</v>
      </c>
      <c r="K24" s="83">
        <v>23571</v>
      </c>
      <c r="L24" s="83"/>
      <c r="M24" s="83"/>
      <c r="N24" s="83"/>
      <c r="O24" s="83"/>
      <c r="P24" s="83"/>
      <c r="Q24" s="83"/>
      <c r="R24" s="83"/>
      <c r="S24" s="83"/>
      <c r="T24" s="83"/>
      <c r="U24" s="83"/>
      <c r="V24" s="83"/>
      <c r="W24" s="83"/>
    </row>
    <row r="25" ht="18.75" customHeight="1" spans="1:23">
      <c r="A25" s="70" t="s">
        <v>193</v>
      </c>
      <c r="B25" s="70"/>
      <c r="C25" s="70"/>
      <c r="D25" s="70"/>
      <c r="E25" s="70"/>
      <c r="F25" s="70"/>
      <c r="G25" s="70"/>
      <c r="H25" s="70"/>
      <c r="I25" s="83">
        <v>12847607.9</v>
      </c>
      <c r="J25" s="83">
        <v>12847607.9</v>
      </c>
      <c r="K25" s="83">
        <v>12847607.9</v>
      </c>
      <c r="L25" s="83"/>
      <c r="M25" s="83"/>
      <c r="N25" s="83"/>
      <c r="O25" s="83"/>
      <c r="P25" s="83"/>
      <c r="Q25" s="83"/>
      <c r="R25" s="83"/>
      <c r="S25" s="83"/>
      <c r="T25" s="83"/>
      <c r="U25" s="83"/>
      <c r="V25" s="83"/>
      <c r="W25" s="83"/>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topLeftCell="A6"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336</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"单位名称："&amp;"富民县科学技术和工业信息化局"</f>
        <v>单位名称：富民县科学技术和工业信息化局</v>
      </c>
      <c r="B3" s="3"/>
      <c r="C3" s="3"/>
      <c r="D3" s="3"/>
      <c r="E3" s="3"/>
      <c r="F3" s="3"/>
      <c r="G3" s="3"/>
      <c r="H3" s="3"/>
    </row>
    <row r="4" ht="44.25" customHeight="1" spans="1:10">
      <c r="A4" s="70" t="s">
        <v>205</v>
      </c>
      <c r="B4" s="70" t="s">
        <v>337</v>
      </c>
      <c r="C4" s="79" t="s">
        <v>338</v>
      </c>
      <c r="D4" s="70" t="s">
        <v>339</v>
      </c>
      <c r="E4" s="70" t="s">
        <v>340</v>
      </c>
      <c r="F4" s="70" t="s">
        <v>341</v>
      </c>
      <c r="G4" s="70" t="s">
        <v>342</v>
      </c>
      <c r="H4" s="70" t="s">
        <v>343</v>
      </c>
      <c r="I4" s="70" t="s">
        <v>344</v>
      </c>
      <c r="J4" s="70" t="s">
        <v>345</v>
      </c>
    </row>
    <row r="5" ht="18.75" customHeight="1" spans="1:10">
      <c r="A5" s="70">
        <v>1</v>
      </c>
      <c r="B5" s="70">
        <v>2</v>
      </c>
      <c r="C5" s="70">
        <v>3</v>
      </c>
      <c r="D5" s="70">
        <v>4</v>
      </c>
      <c r="E5" s="70">
        <v>5</v>
      </c>
      <c r="F5" s="70">
        <v>6</v>
      </c>
      <c r="G5" s="70">
        <v>7</v>
      </c>
      <c r="H5" s="70">
        <v>8</v>
      </c>
      <c r="I5" s="70">
        <v>9</v>
      </c>
      <c r="J5" s="70">
        <v>10</v>
      </c>
    </row>
    <row r="6" ht="42" customHeight="1" outlineLevel="1" spans="1:10">
      <c r="A6" s="80" t="s">
        <v>67</v>
      </c>
      <c r="B6" s="80"/>
      <c r="C6" s="80"/>
      <c r="D6" s="80"/>
      <c r="E6" s="80"/>
      <c r="F6" s="80"/>
      <c r="G6" s="80"/>
      <c r="H6" s="80"/>
      <c r="I6" s="80"/>
      <c r="J6" s="80"/>
    </row>
    <row r="7" ht="42" customHeight="1" outlineLevel="1" spans="1:10">
      <c r="A7" s="81" t="s">
        <v>67</v>
      </c>
      <c r="B7" s="80"/>
      <c r="C7" s="80"/>
      <c r="D7" s="80"/>
      <c r="E7" s="80"/>
      <c r="F7" s="80"/>
      <c r="G7" s="80"/>
      <c r="H7" s="80"/>
      <c r="I7" s="80"/>
      <c r="J7" s="80"/>
    </row>
    <row r="8" ht="42" customHeight="1" outlineLevel="1" spans="1:10">
      <c r="A8" s="80" t="s">
        <v>335</v>
      </c>
      <c r="B8" s="80" t="s">
        <v>346</v>
      </c>
      <c r="C8" s="80" t="s">
        <v>347</v>
      </c>
      <c r="D8" s="80" t="s">
        <v>348</v>
      </c>
      <c r="E8" s="80" t="s">
        <v>349</v>
      </c>
      <c r="F8" s="80" t="s">
        <v>350</v>
      </c>
      <c r="G8" s="80" t="s">
        <v>351</v>
      </c>
      <c r="H8" s="80" t="s">
        <v>352</v>
      </c>
      <c r="I8" s="80" t="s">
        <v>353</v>
      </c>
      <c r="J8" s="80" t="s">
        <v>349</v>
      </c>
    </row>
    <row r="9" ht="42" customHeight="1" outlineLevel="1" spans="1:10">
      <c r="A9" s="80" t="s">
        <v>335</v>
      </c>
      <c r="B9" s="80" t="s">
        <v>346</v>
      </c>
      <c r="C9" s="80" t="s">
        <v>354</v>
      </c>
      <c r="D9" s="80" t="s">
        <v>355</v>
      </c>
      <c r="E9" s="80" t="s">
        <v>356</v>
      </c>
      <c r="F9" s="80" t="s">
        <v>357</v>
      </c>
      <c r="G9" s="80" t="s">
        <v>83</v>
      </c>
      <c r="H9" s="80" t="s">
        <v>358</v>
      </c>
      <c r="I9" s="80" t="s">
        <v>353</v>
      </c>
      <c r="J9" s="80" t="s">
        <v>356</v>
      </c>
    </row>
    <row r="10" ht="42" customHeight="1" outlineLevel="1" spans="1:10">
      <c r="A10" s="80" t="s">
        <v>335</v>
      </c>
      <c r="B10" s="80" t="s">
        <v>346</v>
      </c>
      <c r="C10" s="80" t="s">
        <v>359</v>
      </c>
      <c r="D10" s="80" t="s">
        <v>360</v>
      </c>
      <c r="E10" s="80" t="s">
        <v>361</v>
      </c>
      <c r="F10" s="80" t="s">
        <v>350</v>
      </c>
      <c r="G10" s="80" t="s">
        <v>362</v>
      </c>
      <c r="H10" s="80" t="s">
        <v>358</v>
      </c>
      <c r="I10" s="80" t="s">
        <v>363</v>
      </c>
      <c r="J10" s="80" t="s">
        <v>361</v>
      </c>
    </row>
    <row r="11" ht="42" customHeight="1" outlineLevel="1" spans="1:10">
      <c r="A11" s="80" t="s">
        <v>309</v>
      </c>
      <c r="B11" s="80" t="s">
        <v>364</v>
      </c>
      <c r="C11" s="80" t="s">
        <v>347</v>
      </c>
      <c r="D11" s="80" t="s">
        <v>348</v>
      </c>
      <c r="E11" s="80" t="s">
        <v>365</v>
      </c>
      <c r="F11" s="80" t="s">
        <v>350</v>
      </c>
      <c r="G11" s="80" t="s">
        <v>90</v>
      </c>
      <c r="H11" s="80" t="s">
        <v>352</v>
      </c>
      <c r="I11" s="80" t="s">
        <v>353</v>
      </c>
      <c r="J11" s="80" t="s">
        <v>365</v>
      </c>
    </row>
    <row r="12" ht="42" customHeight="1" outlineLevel="1" spans="1:10">
      <c r="A12" s="80" t="s">
        <v>309</v>
      </c>
      <c r="B12" s="80" t="s">
        <v>364</v>
      </c>
      <c r="C12" s="80" t="s">
        <v>347</v>
      </c>
      <c r="D12" s="80" t="s">
        <v>366</v>
      </c>
      <c r="E12" s="80" t="s">
        <v>367</v>
      </c>
      <c r="F12" s="80" t="s">
        <v>350</v>
      </c>
      <c r="G12" s="80" t="s">
        <v>362</v>
      </c>
      <c r="H12" s="80" t="s">
        <v>358</v>
      </c>
      <c r="I12" s="80" t="s">
        <v>363</v>
      </c>
      <c r="J12" s="80" t="s">
        <v>368</v>
      </c>
    </row>
    <row r="13" ht="42" customHeight="1" outlineLevel="1" spans="1:10">
      <c r="A13" s="80" t="s">
        <v>309</v>
      </c>
      <c r="B13" s="80" t="s">
        <v>364</v>
      </c>
      <c r="C13" s="80" t="s">
        <v>347</v>
      </c>
      <c r="D13" s="80" t="s">
        <v>369</v>
      </c>
      <c r="E13" s="80" t="s">
        <v>370</v>
      </c>
      <c r="F13" s="80" t="s">
        <v>350</v>
      </c>
      <c r="G13" s="80" t="s">
        <v>371</v>
      </c>
      <c r="H13" s="80" t="s">
        <v>372</v>
      </c>
      <c r="I13" s="80" t="s">
        <v>353</v>
      </c>
      <c r="J13" s="80" t="s">
        <v>373</v>
      </c>
    </row>
    <row r="14" ht="42" customHeight="1" outlineLevel="1" spans="1:10">
      <c r="A14" s="80" t="s">
        <v>309</v>
      </c>
      <c r="B14" s="80" t="s">
        <v>364</v>
      </c>
      <c r="C14" s="80" t="s">
        <v>354</v>
      </c>
      <c r="D14" s="80" t="s">
        <v>355</v>
      </c>
      <c r="E14" s="80" t="s">
        <v>374</v>
      </c>
      <c r="F14" s="80" t="s">
        <v>350</v>
      </c>
      <c r="G14" s="80" t="s">
        <v>351</v>
      </c>
      <c r="H14" s="80" t="s">
        <v>358</v>
      </c>
      <c r="I14" s="80" t="s">
        <v>363</v>
      </c>
      <c r="J14" s="80" t="s">
        <v>375</v>
      </c>
    </row>
    <row r="15" ht="42" customHeight="1" outlineLevel="1" spans="1:10">
      <c r="A15" s="80" t="s">
        <v>309</v>
      </c>
      <c r="B15" s="80" t="s">
        <v>364</v>
      </c>
      <c r="C15" s="80" t="s">
        <v>354</v>
      </c>
      <c r="D15" s="80" t="s">
        <v>376</v>
      </c>
      <c r="E15" s="80" t="s">
        <v>377</v>
      </c>
      <c r="F15" s="80" t="s">
        <v>350</v>
      </c>
      <c r="G15" s="80" t="s">
        <v>378</v>
      </c>
      <c r="H15" s="80" t="s">
        <v>358</v>
      </c>
      <c r="I15" s="80" t="s">
        <v>363</v>
      </c>
      <c r="J15" s="80" t="s">
        <v>379</v>
      </c>
    </row>
    <row r="16" ht="42" customHeight="1" outlineLevel="1" spans="1:10">
      <c r="A16" s="80" t="s">
        <v>309</v>
      </c>
      <c r="B16" s="80" t="s">
        <v>364</v>
      </c>
      <c r="C16" s="80" t="s">
        <v>359</v>
      </c>
      <c r="D16" s="80" t="s">
        <v>360</v>
      </c>
      <c r="E16" s="80" t="s">
        <v>380</v>
      </c>
      <c r="F16" s="80" t="s">
        <v>350</v>
      </c>
      <c r="G16" s="80" t="s">
        <v>362</v>
      </c>
      <c r="H16" s="80" t="s">
        <v>358</v>
      </c>
      <c r="I16" s="80" t="s">
        <v>363</v>
      </c>
      <c r="J16" s="80" t="s">
        <v>381</v>
      </c>
    </row>
    <row r="17" ht="42" customHeight="1" outlineLevel="1" spans="1:10">
      <c r="A17" s="80" t="s">
        <v>323</v>
      </c>
      <c r="B17" s="80" t="s">
        <v>382</v>
      </c>
      <c r="C17" s="80" t="s">
        <v>347</v>
      </c>
      <c r="D17" s="80" t="s">
        <v>348</v>
      </c>
      <c r="E17" s="80" t="s">
        <v>383</v>
      </c>
      <c r="F17" s="80" t="s">
        <v>384</v>
      </c>
      <c r="G17" s="80" t="s">
        <v>385</v>
      </c>
      <c r="H17" s="80" t="s">
        <v>386</v>
      </c>
      <c r="I17" s="80" t="s">
        <v>353</v>
      </c>
      <c r="J17" s="80" t="s">
        <v>383</v>
      </c>
    </row>
    <row r="18" ht="42" customHeight="1" outlineLevel="1" spans="1:10">
      <c r="A18" s="80" t="s">
        <v>323</v>
      </c>
      <c r="B18" s="80" t="s">
        <v>382</v>
      </c>
      <c r="C18" s="80" t="s">
        <v>354</v>
      </c>
      <c r="D18" s="80" t="s">
        <v>355</v>
      </c>
      <c r="E18" s="80" t="s">
        <v>387</v>
      </c>
      <c r="F18" s="80" t="s">
        <v>350</v>
      </c>
      <c r="G18" s="80" t="s">
        <v>388</v>
      </c>
      <c r="H18" s="80" t="s">
        <v>358</v>
      </c>
      <c r="I18" s="80" t="s">
        <v>353</v>
      </c>
      <c r="J18" s="80" t="s">
        <v>389</v>
      </c>
    </row>
    <row r="19" ht="42" customHeight="1" outlineLevel="1" spans="1:10">
      <c r="A19" s="80" t="s">
        <v>323</v>
      </c>
      <c r="B19" s="80" t="s">
        <v>382</v>
      </c>
      <c r="C19" s="80" t="s">
        <v>359</v>
      </c>
      <c r="D19" s="80" t="s">
        <v>360</v>
      </c>
      <c r="E19" s="80" t="s">
        <v>360</v>
      </c>
      <c r="F19" s="80" t="s">
        <v>350</v>
      </c>
      <c r="G19" s="80" t="s">
        <v>390</v>
      </c>
      <c r="H19" s="80" t="s">
        <v>358</v>
      </c>
      <c r="I19" s="80" t="s">
        <v>353</v>
      </c>
      <c r="J19" s="80" t="s">
        <v>360</v>
      </c>
    </row>
    <row r="20" ht="42" customHeight="1" outlineLevel="1" spans="1:10">
      <c r="A20" s="80" t="s">
        <v>319</v>
      </c>
      <c r="B20" s="80" t="s">
        <v>391</v>
      </c>
      <c r="C20" s="80" t="s">
        <v>347</v>
      </c>
      <c r="D20" s="80" t="s">
        <v>348</v>
      </c>
      <c r="E20" s="80" t="s">
        <v>392</v>
      </c>
      <c r="F20" s="80" t="s">
        <v>384</v>
      </c>
      <c r="G20" s="80" t="s">
        <v>84</v>
      </c>
      <c r="H20" s="80" t="s">
        <v>393</v>
      </c>
      <c r="I20" s="80" t="s">
        <v>353</v>
      </c>
      <c r="J20" s="80" t="s">
        <v>394</v>
      </c>
    </row>
    <row r="21" ht="42" customHeight="1" outlineLevel="1" spans="1:10">
      <c r="A21" s="80" t="s">
        <v>319</v>
      </c>
      <c r="B21" s="80" t="s">
        <v>391</v>
      </c>
      <c r="C21" s="80" t="s">
        <v>347</v>
      </c>
      <c r="D21" s="80" t="s">
        <v>366</v>
      </c>
      <c r="E21" s="80" t="s">
        <v>395</v>
      </c>
      <c r="F21" s="80" t="s">
        <v>384</v>
      </c>
      <c r="G21" s="80" t="s">
        <v>396</v>
      </c>
      <c r="H21" s="80" t="s">
        <v>397</v>
      </c>
      <c r="I21" s="80" t="s">
        <v>353</v>
      </c>
      <c r="J21" s="80" t="s">
        <v>395</v>
      </c>
    </row>
    <row r="22" ht="42" customHeight="1" outlineLevel="1" spans="1:10">
      <c r="A22" s="80" t="s">
        <v>319</v>
      </c>
      <c r="B22" s="80" t="s">
        <v>391</v>
      </c>
      <c r="C22" s="80" t="s">
        <v>354</v>
      </c>
      <c r="D22" s="80" t="s">
        <v>376</v>
      </c>
      <c r="E22" s="80" t="s">
        <v>398</v>
      </c>
      <c r="F22" s="80" t="s">
        <v>350</v>
      </c>
      <c r="G22" s="80" t="s">
        <v>399</v>
      </c>
      <c r="H22" s="80" t="s">
        <v>400</v>
      </c>
      <c r="I22" s="80" t="s">
        <v>353</v>
      </c>
      <c r="J22" s="80" t="s">
        <v>401</v>
      </c>
    </row>
    <row r="23" ht="42" customHeight="1" outlineLevel="1" spans="1:10">
      <c r="A23" s="80" t="s">
        <v>319</v>
      </c>
      <c r="B23" s="80" t="s">
        <v>391</v>
      </c>
      <c r="C23" s="80" t="s">
        <v>359</v>
      </c>
      <c r="D23" s="80" t="s">
        <v>360</v>
      </c>
      <c r="E23" s="80" t="s">
        <v>402</v>
      </c>
      <c r="F23" s="80" t="s">
        <v>350</v>
      </c>
      <c r="G23" s="80" t="s">
        <v>362</v>
      </c>
      <c r="H23" s="80" t="s">
        <v>358</v>
      </c>
      <c r="I23" s="80" t="s">
        <v>363</v>
      </c>
      <c r="J23" s="80" t="s">
        <v>403</v>
      </c>
    </row>
    <row r="24" ht="42" customHeight="1" outlineLevel="1" spans="1:10">
      <c r="A24" s="80" t="s">
        <v>333</v>
      </c>
      <c r="B24" s="80" t="s">
        <v>404</v>
      </c>
      <c r="C24" s="80" t="s">
        <v>347</v>
      </c>
      <c r="D24" s="80" t="s">
        <v>348</v>
      </c>
      <c r="E24" s="80" t="s">
        <v>405</v>
      </c>
      <c r="F24" s="80" t="s">
        <v>384</v>
      </c>
      <c r="G24" s="80" t="s">
        <v>89</v>
      </c>
      <c r="H24" s="80" t="s">
        <v>352</v>
      </c>
      <c r="I24" s="80" t="s">
        <v>353</v>
      </c>
      <c r="J24" s="80" t="s">
        <v>405</v>
      </c>
    </row>
    <row r="25" ht="42" customHeight="1" outlineLevel="1" spans="1:10">
      <c r="A25" s="80" t="s">
        <v>333</v>
      </c>
      <c r="B25" s="80" t="s">
        <v>404</v>
      </c>
      <c r="C25" s="80" t="s">
        <v>347</v>
      </c>
      <c r="D25" s="80" t="s">
        <v>366</v>
      </c>
      <c r="E25" s="80" t="s">
        <v>406</v>
      </c>
      <c r="F25" s="80" t="s">
        <v>350</v>
      </c>
      <c r="G25" s="80" t="s">
        <v>407</v>
      </c>
      <c r="H25" s="80" t="s">
        <v>408</v>
      </c>
      <c r="I25" s="80" t="s">
        <v>353</v>
      </c>
      <c r="J25" s="80" t="s">
        <v>406</v>
      </c>
    </row>
    <row r="26" ht="42" customHeight="1" outlineLevel="1" spans="1:10">
      <c r="A26" s="80" t="s">
        <v>333</v>
      </c>
      <c r="B26" s="80" t="s">
        <v>404</v>
      </c>
      <c r="C26" s="80" t="s">
        <v>354</v>
      </c>
      <c r="D26" s="80" t="s">
        <v>376</v>
      </c>
      <c r="E26" s="80" t="s">
        <v>409</v>
      </c>
      <c r="F26" s="80" t="s">
        <v>350</v>
      </c>
      <c r="G26" s="80" t="s">
        <v>410</v>
      </c>
      <c r="H26" s="80" t="s">
        <v>358</v>
      </c>
      <c r="I26" s="80" t="s">
        <v>353</v>
      </c>
      <c r="J26" s="80" t="s">
        <v>409</v>
      </c>
    </row>
    <row r="27" ht="42" customHeight="1" outlineLevel="1" spans="1:10">
      <c r="A27" s="80" t="s">
        <v>333</v>
      </c>
      <c r="B27" s="80" t="s">
        <v>404</v>
      </c>
      <c r="C27" s="80" t="s">
        <v>359</v>
      </c>
      <c r="D27" s="80" t="s">
        <v>360</v>
      </c>
      <c r="E27" s="80" t="s">
        <v>411</v>
      </c>
      <c r="F27" s="80" t="s">
        <v>350</v>
      </c>
      <c r="G27" s="80" t="s">
        <v>412</v>
      </c>
      <c r="H27" s="80" t="s">
        <v>358</v>
      </c>
      <c r="I27" s="80" t="s">
        <v>363</v>
      </c>
      <c r="J27" s="80" t="s">
        <v>411</v>
      </c>
    </row>
    <row r="28" ht="42" customHeight="1" outlineLevel="1" spans="1:10">
      <c r="A28" s="80" t="s">
        <v>325</v>
      </c>
      <c r="B28" s="80" t="s">
        <v>413</v>
      </c>
      <c r="C28" s="80" t="s">
        <v>347</v>
      </c>
      <c r="D28" s="80" t="s">
        <v>348</v>
      </c>
      <c r="E28" s="80" t="s">
        <v>414</v>
      </c>
      <c r="F28" s="80" t="s">
        <v>350</v>
      </c>
      <c r="G28" s="80" t="s">
        <v>378</v>
      </c>
      <c r="H28" s="80" t="s">
        <v>352</v>
      </c>
      <c r="I28" s="80" t="s">
        <v>353</v>
      </c>
      <c r="J28" s="80" t="s">
        <v>414</v>
      </c>
    </row>
    <row r="29" ht="42" customHeight="1" outlineLevel="1" spans="1:10">
      <c r="A29" s="80" t="s">
        <v>325</v>
      </c>
      <c r="B29" s="80" t="s">
        <v>413</v>
      </c>
      <c r="C29" s="80" t="s">
        <v>354</v>
      </c>
      <c r="D29" s="80" t="s">
        <v>376</v>
      </c>
      <c r="E29" s="80" t="s">
        <v>415</v>
      </c>
      <c r="F29" s="80" t="s">
        <v>350</v>
      </c>
      <c r="G29" s="80" t="s">
        <v>396</v>
      </c>
      <c r="H29" s="80" t="s">
        <v>393</v>
      </c>
      <c r="I29" s="80" t="s">
        <v>353</v>
      </c>
      <c r="J29" s="80" t="s">
        <v>415</v>
      </c>
    </row>
    <row r="30" ht="42" customHeight="1" outlineLevel="1" spans="1:10">
      <c r="A30" s="80" t="s">
        <v>325</v>
      </c>
      <c r="B30" s="80" t="s">
        <v>413</v>
      </c>
      <c r="C30" s="80" t="s">
        <v>359</v>
      </c>
      <c r="D30" s="80" t="s">
        <v>360</v>
      </c>
      <c r="E30" s="80" t="s">
        <v>416</v>
      </c>
      <c r="F30" s="80" t="s">
        <v>350</v>
      </c>
      <c r="G30" s="80" t="s">
        <v>362</v>
      </c>
      <c r="H30" s="80" t="s">
        <v>358</v>
      </c>
      <c r="I30" s="80" t="s">
        <v>363</v>
      </c>
      <c r="J30" s="80" t="s">
        <v>416</v>
      </c>
    </row>
    <row r="31" ht="42" customHeight="1" outlineLevel="1" spans="1:10">
      <c r="A31" s="80" t="s">
        <v>329</v>
      </c>
      <c r="B31" s="80" t="s">
        <v>329</v>
      </c>
      <c r="C31" s="80" t="s">
        <v>347</v>
      </c>
      <c r="D31" s="80" t="s">
        <v>348</v>
      </c>
      <c r="E31" s="80" t="s">
        <v>417</v>
      </c>
      <c r="F31" s="80" t="s">
        <v>384</v>
      </c>
      <c r="G31" s="80" t="s">
        <v>396</v>
      </c>
      <c r="H31" s="80" t="s">
        <v>358</v>
      </c>
      <c r="I31" s="80" t="s">
        <v>353</v>
      </c>
      <c r="J31" s="80" t="s">
        <v>418</v>
      </c>
    </row>
    <row r="32" ht="42" customHeight="1" outlineLevel="1" spans="1:10">
      <c r="A32" s="80" t="s">
        <v>329</v>
      </c>
      <c r="B32" s="80" t="s">
        <v>329</v>
      </c>
      <c r="C32" s="80" t="s">
        <v>354</v>
      </c>
      <c r="D32" s="80" t="s">
        <v>419</v>
      </c>
      <c r="E32" s="80" t="s">
        <v>420</v>
      </c>
      <c r="F32" s="80" t="s">
        <v>350</v>
      </c>
      <c r="G32" s="80" t="s">
        <v>84</v>
      </c>
      <c r="H32" s="80" t="s">
        <v>421</v>
      </c>
      <c r="I32" s="80" t="s">
        <v>353</v>
      </c>
      <c r="J32" s="80" t="s">
        <v>422</v>
      </c>
    </row>
    <row r="33" ht="42" customHeight="1" outlineLevel="1" spans="1:10">
      <c r="A33" s="80" t="s">
        <v>329</v>
      </c>
      <c r="B33" s="80" t="s">
        <v>329</v>
      </c>
      <c r="C33" s="80" t="s">
        <v>359</v>
      </c>
      <c r="D33" s="80" t="s">
        <v>360</v>
      </c>
      <c r="E33" s="80" t="s">
        <v>423</v>
      </c>
      <c r="F33" s="80" t="s">
        <v>350</v>
      </c>
      <c r="G33" s="80" t="s">
        <v>412</v>
      </c>
      <c r="H33" s="80" t="s">
        <v>358</v>
      </c>
      <c r="I33" s="80" t="s">
        <v>363</v>
      </c>
      <c r="J33" s="80" t="s">
        <v>424</v>
      </c>
    </row>
    <row r="34" ht="42" customHeight="1" outlineLevel="1" spans="1:10">
      <c r="A34" s="80" t="s">
        <v>327</v>
      </c>
      <c r="B34" s="80" t="s">
        <v>425</v>
      </c>
      <c r="C34" s="80" t="s">
        <v>347</v>
      </c>
      <c r="D34" s="80" t="s">
        <v>348</v>
      </c>
      <c r="E34" s="80" t="s">
        <v>426</v>
      </c>
      <c r="F34" s="80" t="s">
        <v>350</v>
      </c>
      <c r="G34" s="80" t="s">
        <v>427</v>
      </c>
      <c r="H34" s="80" t="s">
        <v>352</v>
      </c>
      <c r="I34" s="80" t="s">
        <v>353</v>
      </c>
      <c r="J34" s="80" t="s">
        <v>428</v>
      </c>
    </row>
    <row r="35" ht="42" customHeight="1" outlineLevel="1" spans="1:10">
      <c r="A35" s="80" t="s">
        <v>327</v>
      </c>
      <c r="B35" s="80" t="s">
        <v>425</v>
      </c>
      <c r="C35" s="80" t="s">
        <v>347</v>
      </c>
      <c r="D35" s="80" t="s">
        <v>348</v>
      </c>
      <c r="E35" s="80" t="s">
        <v>429</v>
      </c>
      <c r="F35" s="80" t="s">
        <v>350</v>
      </c>
      <c r="G35" s="80" t="s">
        <v>90</v>
      </c>
      <c r="H35" s="80" t="s">
        <v>430</v>
      </c>
      <c r="I35" s="80" t="s">
        <v>353</v>
      </c>
      <c r="J35" s="80" t="s">
        <v>431</v>
      </c>
    </row>
    <row r="36" ht="42" customHeight="1" outlineLevel="1" spans="1:10">
      <c r="A36" s="80" t="s">
        <v>327</v>
      </c>
      <c r="B36" s="80" t="s">
        <v>425</v>
      </c>
      <c r="C36" s="80" t="s">
        <v>347</v>
      </c>
      <c r="D36" s="80" t="s">
        <v>366</v>
      </c>
      <c r="E36" s="80" t="s">
        <v>432</v>
      </c>
      <c r="F36" s="80" t="s">
        <v>350</v>
      </c>
      <c r="G36" s="80" t="s">
        <v>81</v>
      </c>
      <c r="H36" s="80" t="s">
        <v>433</v>
      </c>
      <c r="I36" s="80" t="s">
        <v>353</v>
      </c>
      <c r="J36" s="80" t="s">
        <v>434</v>
      </c>
    </row>
    <row r="37" ht="42" customHeight="1" outlineLevel="1" spans="1:10">
      <c r="A37" s="80" t="s">
        <v>327</v>
      </c>
      <c r="B37" s="80" t="s">
        <v>425</v>
      </c>
      <c r="C37" s="80" t="s">
        <v>354</v>
      </c>
      <c r="D37" s="80" t="s">
        <v>419</v>
      </c>
      <c r="E37" s="80" t="s">
        <v>435</v>
      </c>
      <c r="F37" s="80" t="s">
        <v>350</v>
      </c>
      <c r="G37" s="80" t="s">
        <v>436</v>
      </c>
      <c r="H37" s="80" t="s">
        <v>421</v>
      </c>
      <c r="I37" s="80" t="s">
        <v>353</v>
      </c>
      <c r="J37" s="80" t="s">
        <v>437</v>
      </c>
    </row>
    <row r="38" ht="42" customHeight="1" outlineLevel="1" spans="1:10">
      <c r="A38" s="80" t="s">
        <v>327</v>
      </c>
      <c r="B38" s="80" t="s">
        <v>425</v>
      </c>
      <c r="C38" s="80" t="s">
        <v>359</v>
      </c>
      <c r="D38" s="80" t="s">
        <v>360</v>
      </c>
      <c r="E38" s="80" t="s">
        <v>438</v>
      </c>
      <c r="F38" s="80" t="s">
        <v>350</v>
      </c>
      <c r="G38" s="80" t="s">
        <v>362</v>
      </c>
      <c r="H38" s="80" t="s">
        <v>358</v>
      </c>
      <c r="I38" s="80" t="s">
        <v>363</v>
      </c>
      <c r="J38" s="80" t="s">
        <v>439</v>
      </c>
    </row>
    <row r="39" ht="42" customHeight="1" outlineLevel="1" spans="1:10">
      <c r="A39" s="80" t="s">
        <v>313</v>
      </c>
      <c r="B39" s="80" t="s">
        <v>440</v>
      </c>
      <c r="C39" s="80" t="s">
        <v>347</v>
      </c>
      <c r="D39" s="80" t="s">
        <v>348</v>
      </c>
      <c r="E39" s="80" t="s">
        <v>441</v>
      </c>
      <c r="F39" s="80" t="s">
        <v>350</v>
      </c>
      <c r="G39" s="80" t="s">
        <v>442</v>
      </c>
      <c r="H39" s="80" t="s">
        <v>408</v>
      </c>
      <c r="I39" s="80" t="s">
        <v>353</v>
      </c>
      <c r="J39" s="80" t="s">
        <v>443</v>
      </c>
    </row>
    <row r="40" ht="42" customHeight="1" outlineLevel="1" spans="1:10">
      <c r="A40" s="80" t="s">
        <v>313</v>
      </c>
      <c r="B40" s="80" t="s">
        <v>440</v>
      </c>
      <c r="C40" s="80" t="s">
        <v>347</v>
      </c>
      <c r="D40" s="80" t="s">
        <v>366</v>
      </c>
      <c r="E40" s="80" t="s">
        <v>444</v>
      </c>
      <c r="F40" s="80" t="s">
        <v>350</v>
      </c>
      <c r="G40" s="80" t="s">
        <v>445</v>
      </c>
      <c r="H40" s="80" t="s">
        <v>408</v>
      </c>
      <c r="I40" s="80" t="s">
        <v>353</v>
      </c>
      <c r="J40" s="80" t="s">
        <v>446</v>
      </c>
    </row>
    <row r="41" ht="42" customHeight="1" outlineLevel="1" spans="1:10">
      <c r="A41" s="80" t="s">
        <v>313</v>
      </c>
      <c r="B41" s="80" t="s">
        <v>440</v>
      </c>
      <c r="C41" s="80" t="s">
        <v>347</v>
      </c>
      <c r="D41" s="80" t="s">
        <v>369</v>
      </c>
      <c r="E41" s="80" t="s">
        <v>447</v>
      </c>
      <c r="F41" s="80" t="s">
        <v>350</v>
      </c>
      <c r="G41" s="80" t="s">
        <v>362</v>
      </c>
      <c r="H41" s="80" t="s">
        <v>358</v>
      </c>
      <c r="I41" s="80" t="s">
        <v>363</v>
      </c>
      <c r="J41" s="80" t="s">
        <v>448</v>
      </c>
    </row>
    <row r="42" ht="42" customHeight="1" outlineLevel="1" spans="1:10">
      <c r="A42" s="80" t="s">
        <v>313</v>
      </c>
      <c r="B42" s="80" t="s">
        <v>440</v>
      </c>
      <c r="C42" s="80" t="s">
        <v>347</v>
      </c>
      <c r="D42" s="80" t="s">
        <v>449</v>
      </c>
      <c r="E42" s="80" t="s">
        <v>450</v>
      </c>
      <c r="F42" s="80" t="s">
        <v>451</v>
      </c>
      <c r="G42" s="80" t="s">
        <v>396</v>
      </c>
      <c r="H42" s="80" t="s">
        <v>452</v>
      </c>
      <c r="I42" s="80" t="s">
        <v>353</v>
      </c>
      <c r="J42" s="80" t="s">
        <v>453</v>
      </c>
    </row>
    <row r="43" ht="42" customHeight="1" outlineLevel="1" spans="1:10">
      <c r="A43" s="80" t="s">
        <v>313</v>
      </c>
      <c r="B43" s="80" t="s">
        <v>440</v>
      </c>
      <c r="C43" s="80" t="s">
        <v>354</v>
      </c>
      <c r="D43" s="80" t="s">
        <v>355</v>
      </c>
      <c r="E43" s="80" t="s">
        <v>454</v>
      </c>
      <c r="F43" s="80" t="s">
        <v>350</v>
      </c>
      <c r="G43" s="80" t="s">
        <v>442</v>
      </c>
      <c r="H43" s="80" t="s">
        <v>455</v>
      </c>
      <c r="I43" s="80" t="s">
        <v>353</v>
      </c>
      <c r="J43" s="80" t="s">
        <v>456</v>
      </c>
    </row>
    <row r="44" ht="42" customHeight="1" outlineLevel="1" spans="1:10">
      <c r="A44" s="80" t="s">
        <v>313</v>
      </c>
      <c r="B44" s="80" t="s">
        <v>440</v>
      </c>
      <c r="C44" s="80" t="s">
        <v>354</v>
      </c>
      <c r="D44" s="80" t="s">
        <v>355</v>
      </c>
      <c r="E44" s="80" t="s">
        <v>457</v>
      </c>
      <c r="F44" s="80" t="s">
        <v>350</v>
      </c>
      <c r="G44" s="80" t="s">
        <v>458</v>
      </c>
      <c r="H44" s="80" t="s">
        <v>459</v>
      </c>
      <c r="I44" s="80" t="s">
        <v>353</v>
      </c>
      <c r="J44" s="80" t="s">
        <v>460</v>
      </c>
    </row>
    <row r="45" ht="42" customHeight="1" outlineLevel="1" spans="1:10">
      <c r="A45" s="80" t="s">
        <v>313</v>
      </c>
      <c r="B45" s="80" t="s">
        <v>440</v>
      </c>
      <c r="C45" s="80" t="s">
        <v>354</v>
      </c>
      <c r="D45" s="80" t="s">
        <v>376</v>
      </c>
      <c r="E45" s="80" t="s">
        <v>461</v>
      </c>
      <c r="F45" s="80" t="s">
        <v>350</v>
      </c>
      <c r="G45" s="80" t="s">
        <v>462</v>
      </c>
      <c r="H45" s="80" t="s">
        <v>352</v>
      </c>
      <c r="I45" s="80" t="s">
        <v>353</v>
      </c>
      <c r="J45" s="80" t="s">
        <v>461</v>
      </c>
    </row>
    <row r="46" ht="42" customHeight="1" outlineLevel="1" spans="1:10">
      <c r="A46" s="80" t="s">
        <v>313</v>
      </c>
      <c r="B46" s="80" t="s">
        <v>440</v>
      </c>
      <c r="C46" s="80" t="s">
        <v>359</v>
      </c>
      <c r="D46" s="80" t="s">
        <v>360</v>
      </c>
      <c r="E46" s="80" t="s">
        <v>463</v>
      </c>
      <c r="F46" s="80" t="s">
        <v>384</v>
      </c>
      <c r="G46" s="80" t="s">
        <v>362</v>
      </c>
      <c r="H46" s="80" t="s">
        <v>358</v>
      </c>
      <c r="I46" s="80" t="s">
        <v>363</v>
      </c>
      <c r="J46" s="80" t="s">
        <v>464</v>
      </c>
    </row>
  </sheetData>
  <mergeCells count="20">
    <mergeCell ref="A2:J2"/>
    <mergeCell ref="A3:H3"/>
    <mergeCell ref="A8:A10"/>
    <mergeCell ref="A11:A16"/>
    <mergeCell ref="A17:A19"/>
    <mergeCell ref="A20:A23"/>
    <mergeCell ref="A24:A27"/>
    <mergeCell ref="A28:A30"/>
    <mergeCell ref="A31:A33"/>
    <mergeCell ref="A34:A38"/>
    <mergeCell ref="A39:A46"/>
    <mergeCell ref="B8:B10"/>
    <mergeCell ref="B11:B16"/>
    <mergeCell ref="B17:B19"/>
    <mergeCell ref="B20:B23"/>
    <mergeCell ref="B24:B27"/>
    <mergeCell ref="B28:B30"/>
    <mergeCell ref="B31:B33"/>
    <mergeCell ref="B34:B38"/>
    <mergeCell ref="B39:B46"/>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桀</cp:lastModifiedBy>
  <dcterms:created xsi:type="dcterms:W3CDTF">2025-02-20T09:16:00Z</dcterms:created>
  <dcterms:modified xsi:type="dcterms:W3CDTF">2025-02-20T16:31:03Z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641209D8F7C049EAB8C1B40E149F7722</vt:lpwstr>
  </property>
  <property fmtid="{D5CDD505-2E9C-101B-9397-08002B2CF9AE}" pid="3" name="KSOProductBuildVer">
    <vt:lpwstr>2052-12.1.0.19770</vt:lpwstr>
  </property>
</Properties>
</file>