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5" activeTab="19"/>
  </bookViews>
  <sheets>
    <sheet name="财务收支预算总表01-1" sheetId="1" r:id="rId1"/>
    <sheet name="部门收入预算表01-2" sheetId="2" r:id="rId2"/>
    <sheet name="部门支出预算表01-3" sheetId="3" r:id="rId3"/>
    <sheet name="财政拨款收支预算总表"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级下达）05-2" sheetId="9" r:id="rId9"/>
    <sheet name="项目支出绩效目标表（另文下达）05-3" sheetId="10" r:id="rId10"/>
    <sheet name="政府性基金预算支出预算表06" sheetId="11" r:id="rId11"/>
    <sheet name="部门政府采购预算表07" sheetId="12" r:id="rId12"/>
    <sheet name="政府购买服务预算表08" sheetId="13" r:id="rId13"/>
    <sheet name="对下转移支付预算表09-1" sheetId="14" r:id="rId14"/>
    <sheet name="对下转移支付绩效目标表09-2" sheetId="15" r:id="rId15"/>
    <sheet name="新增资产配置表10" sheetId="16" r:id="rId16"/>
    <sheet name="上级补助项目支出预算表11" sheetId="17" r:id="rId17"/>
    <sheet name="部门项目中期规划预算表12" sheetId="18" r:id="rId18"/>
    <sheet name="部门整体支出绩效目标表13" sheetId="19" r:id="rId19"/>
    <sheet name="部门单位基本信息表14" sheetId="20" r:id="rId20"/>
  </sheets>
  <definedNames>
    <definedName name="_xlnm.Print_Titles" localSheetId="4">'一般公共预算支出预算表02-2'!$1:$5</definedName>
    <definedName name="_xlnm.Print_Titles" localSheetId="10">政府性基金预算支出预算表06!$1:$6</definedName>
    <definedName name="_xlnm.Print_Titles" localSheetId="17">部门项目中期规划预算表12!$A:$A,部门项目中期规划预算表12!$1:$1</definedName>
    <definedName name="_xlnm.Print_Titles" localSheetId="18">部门整体支出绩效目标表13!$A:$A,部门整体支出绩效目标表13!$1:$1</definedName>
  </definedNames>
  <calcPr calcId="144525"/>
</workbook>
</file>

<file path=xl/sharedStrings.xml><?xml version="1.0" encoding="utf-8"?>
<sst xmlns="http://schemas.openxmlformats.org/spreadsheetml/2006/main" count="2325" uniqueCount="721">
  <si>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</si>
  <si>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</si>
  <si>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</si>
  <si>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</si>
  <si>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</si>
  <si>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</si>
  <si>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</si>
  <si>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</si>
  <si>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</si>
  <si>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</si>
  <si>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</si>
  <si>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</si>
  <si>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</si>
  <si>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</si>
  <si>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</si>
  <si>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</si>
  <si>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</si>
  <si>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</si>
  <si>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</si>
  <si>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</si>
  <si>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</si>
  <si>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</si>
  <si>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</si>
  <si>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</si>
  <si>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</si>
  <si>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</si>
  <si>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</si>
  <si>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</si>
  <si>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</si>
  <si>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</si>
  <si>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</si>
  <si>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</si>
  <si>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</si>
  <si>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</si>
  <si>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</si>
  <si>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</si>
  <si>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</si>
  <si>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</si>
  <si>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</si>
  <si>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</si>
  <si>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</si>
  <si>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</si>
  <si>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</si>
  <si>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</si>
  <si>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</si>
  <si>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</si>
  <si>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</si>
  <si>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</si>
  <si>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</si>
  <si>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</si>
  <si>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</si>
  <si>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</si>
  <si>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</si>
  <si>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</si>
  <si>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</si>
  <si>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</si>
  <si>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</si>
  <si>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</si>
  <si>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</si>
  <si>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</si>
  <si>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</si>
  <si>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</si>
  <si>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</si>
  <si>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</si>
  <si>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</si>
  <si>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</si>
  <si>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125007</t>
  </si>
  <si>
    <t>富民县动物疫病预防控制中心</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</si>
  <si>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</si>
  <si>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</si>
  <si>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</si>
  <si>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</si>
  <si>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</si>
  <si>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</si>
  <si>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</si>
  <si>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</si>
  <si>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</si>
  <si>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</si>
  <si>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</si>
  <si>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</si>
  <si>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</si>
  <si>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</si>
  <si>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</si>
  <si>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</si>
  <si>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</si>
  <si>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</si>
  <si>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</si>
  <si>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</si>
  <si>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</si>
  <si>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</si>
  <si>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</si>
  <si>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</si>
  <si>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</si>
  <si>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</si>
  <si>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</si>
  <si>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</si>
  <si>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</si>
  <si>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</si>
  <si>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</si>
  <si>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</si>
  <si>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</si>
  <si>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</si>
  <si>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</si>
  <si>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</si>
  <si>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</si>
  <si>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</si>
  <si>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</si>
  <si>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</si>
  <si>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</si>
  <si>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</si>
  <si>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</si>
  <si>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</si>
  <si>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</si>
  <si>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</si>
  <si>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</si>
  <si>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</si>
  <si>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</si>
  <si>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</si>
  <si>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</si>
  <si>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</si>
  <si>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</si>
  <si>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</si>
  <si>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2130108</t>
  </si>
  <si>
    <t>病虫害控制</t>
  </si>
  <si>
    <t>2130109</t>
  </si>
  <si>
    <t>农产品质量安全</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</si>
  <si>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</si>
  <si>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</si>
  <si>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</si>
  <si>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</si>
  <si>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</si>
  <si>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</si>
  <si>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</si>
  <si>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</si>
  <si>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</si>
  <si>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</si>
  <si>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</si>
  <si>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</si>
  <si>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</si>
  <si>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</si>
  <si>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</si>
  <si>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</si>
  <si>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</si>
  <si>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</si>
  <si>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</si>
  <si>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</si>
  <si>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</si>
  <si>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</si>
  <si>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</si>
  <si>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</si>
  <si>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</si>
  <si>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</si>
  <si>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</si>
  <si>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</si>
  <si>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</si>
  <si>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</si>
  <si>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</si>
  <si>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</si>
  <si>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</si>
  <si>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</si>
  <si>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</si>
  <si>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</si>
  <si>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</si>
  <si>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</si>
  <si>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</si>
  <si>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</si>
  <si>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</si>
  <si>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</si>
  <si>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</si>
  <si>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</si>
  <si>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</si>
  <si>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</si>
  <si>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</si>
  <si>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</si>
  <si>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</si>
  <si>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</si>
  <si>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</si>
  <si>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</si>
  <si>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</si>
  <si>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</si>
  <si>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</si>
  <si>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</si>
  <si>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</si>
  <si>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</si>
  <si>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</si>
  <si>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</si>
  <si>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</si>
  <si>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</si>
  <si>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</si>
  <si>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</si>
  <si>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</si>
  <si>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</si>
  <si>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</si>
  <si>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</si>
  <si>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</si>
  <si>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</si>
  <si>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</si>
  <si>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</si>
  <si>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</si>
  <si>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</si>
  <si>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</si>
  <si>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</si>
  <si>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富民县农业农村局</t>
  </si>
  <si>
    <t>530124210000000000331</t>
  </si>
  <si>
    <t>事业人员支出工资</t>
  </si>
  <si>
    <t>30101</t>
  </si>
  <si>
    <t>基本工资</t>
  </si>
  <si>
    <t>530124231100001375395</t>
  </si>
  <si>
    <t>事业在职津贴补贴</t>
  </si>
  <si>
    <t>30102</t>
  </si>
  <si>
    <t>津贴补贴</t>
  </si>
  <si>
    <t>30103</t>
  </si>
  <si>
    <t>奖金</t>
  </si>
  <si>
    <t>530124231100001375390</t>
  </si>
  <si>
    <t>事业绩效工资</t>
  </si>
  <si>
    <t>30107</t>
  </si>
  <si>
    <t>绩效工资</t>
  </si>
  <si>
    <t>530124241100002449933</t>
  </si>
  <si>
    <t>事业绩效奖励</t>
  </si>
  <si>
    <t>530124231100001375407</t>
  </si>
  <si>
    <t>养老保险支出</t>
  </si>
  <si>
    <t>30108</t>
  </si>
  <si>
    <t>机关事业单位基本养老保险缴费</t>
  </si>
  <si>
    <t>530124231100001375410</t>
  </si>
  <si>
    <t>职业年金支出</t>
  </si>
  <si>
    <t>30109</t>
  </si>
  <si>
    <t>职业年金缴费</t>
  </si>
  <si>
    <t>530124231100001375378</t>
  </si>
  <si>
    <t>医疗保险支出</t>
  </si>
  <si>
    <t>30110</t>
  </si>
  <si>
    <t>职工基本医疗保险缴费</t>
  </si>
  <si>
    <t>30111</t>
  </si>
  <si>
    <t>公务员医疗补助缴费</t>
  </si>
  <si>
    <t>30112</t>
  </si>
  <si>
    <t>其他社会保障缴费</t>
  </si>
  <si>
    <t>530124231100001375402</t>
  </si>
  <si>
    <t>工伤保险支出</t>
  </si>
  <si>
    <t>530124231100001375405</t>
  </si>
  <si>
    <t>失业保险支出</t>
  </si>
  <si>
    <t>530124210000000000333</t>
  </si>
  <si>
    <t>30113</t>
  </si>
  <si>
    <t>530124210000000000338</t>
  </si>
  <si>
    <t>一般公用经费</t>
  </si>
  <si>
    <t>30201</t>
  </si>
  <si>
    <t>办公费</t>
  </si>
  <si>
    <t>30205</t>
  </si>
  <si>
    <t>水费</t>
  </si>
  <si>
    <t>30206</t>
  </si>
  <si>
    <t>电费</t>
  </si>
  <si>
    <t>30207</t>
  </si>
  <si>
    <t>邮电费</t>
  </si>
  <si>
    <t>30211</t>
  </si>
  <si>
    <t>差旅费</t>
  </si>
  <si>
    <t>30213</t>
  </si>
  <si>
    <t>维修（护）费</t>
  </si>
  <si>
    <t>30215</t>
  </si>
  <si>
    <t>会议费</t>
  </si>
  <si>
    <t>530124210000000000336</t>
  </si>
  <si>
    <t>30217</t>
  </si>
  <si>
    <t>530124241100002344420</t>
  </si>
  <si>
    <t>劳务派遣人员经费</t>
  </si>
  <si>
    <t>30226</t>
  </si>
  <si>
    <t>劳务费</t>
  </si>
  <si>
    <t>530124231100001339305</t>
  </si>
  <si>
    <t>工会经费</t>
  </si>
  <si>
    <t>30228</t>
  </si>
  <si>
    <t>530124251100003866297</t>
  </si>
  <si>
    <t>公车购置及运维费</t>
  </si>
  <si>
    <t>30231</t>
  </si>
  <si>
    <t>公务用车运行维护费</t>
  </si>
  <si>
    <t>530124251100003849973</t>
  </si>
  <si>
    <t>残疾人就业保障金</t>
  </si>
  <si>
    <t>30299</t>
  </si>
  <si>
    <t>其他商品和服务支出</t>
  </si>
  <si>
    <t>530124231100001461247</t>
  </si>
  <si>
    <t>离休费</t>
  </si>
  <si>
    <t>30301</t>
  </si>
  <si>
    <t>530124231100001375413</t>
  </si>
  <si>
    <t>遗属生活补助</t>
  </si>
  <si>
    <t>30305</t>
  </si>
  <si>
    <t>生活补助</t>
  </si>
  <si>
    <t>预算05-1表</t>
  </si>
  <si>
    <t>项目分类</t>
  </si>
  <si>
    <t>项目单位</t>
  </si>
  <si>
    <t>经济科目编码</t>
  </si>
  <si>
    <t>经济科目名称</t>
  </si>
  <si>
    <t>本年拨款</t>
  </si>
  <si>
    <t>其中：本次下达</t>
  </si>
  <si>
    <t>专项业务类</t>
  </si>
  <si>
    <t>530124251100003867786</t>
  </si>
  <si>
    <t>畜禽定点屠宰场监管项目经费</t>
  </si>
  <si>
    <t>30202</t>
  </si>
  <si>
    <t>印刷费</t>
  </si>
  <si>
    <t>530124251100003946034</t>
  </si>
  <si>
    <t>2024盘活结转结余昆财农〔2022〕81号2022年重大动物疫病防控省级补助经费</t>
  </si>
  <si>
    <t>30216</t>
  </si>
  <si>
    <t>培训费</t>
  </si>
  <si>
    <t>30218</t>
  </si>
  <si>
    <t>专用材料费</t>
  </si>
  <si>
    <t>530124251100003945117</t>
  </si>
  <si>
    <t>2024盘活结转结余昆财农（2023）125号2023年中央农业防灾减灾(动物防疫补助)资金</t>
  </si>
  <si>
    <t>530124251100003945146</t>
  </si>
  <si>
    <t>2024盘活结转结余昆财农〔2023〕34号2023年中央动物防疫等补助资金</t>
  </si>
  <si>
    <t>530124251100003945181</t>
  </si>
  <si>
    <t>2024盘活结转结余昆财农〔2024〕60号2024年重大动物疫病防控省级配套资金</t>
  </si>
  <si>
    <t>530124251100003945184</t>
  </si>
  <si>
    <t>2024盘活结转结余昆财农〔2023〕201号2024农业防灾减灾和水利救灾资金动物防疫补助资金</t>
  </si>
  <si>
    <t>530124251100003945185</t>
  </si>
  <si>
    <t>2024盘活结转结余昆财农〔2024〕93号2024年第二批省级农业发展专项资金</t>
  </si>
  <si>
    <t>530124251100003945188</t>
  </si>
  <si>
    <t>2024盘活结转结余昆财农〔2022〕9号2022年中央动物防疫强制免疫监测与监管补助资金</t>
  </si>
  <si>
    <t>530124251100003945192</t>
  </si>
  <si>
    <t>2024盘活结转结余昆财农〔2024〕97号2024第二批农业防灾减灾和水利救灾（动物防疫补助）资金</t>
  </si>
  <si>
    <t>事业发展类</t>
  </si>
  <si>
    <t>530124251100003945172</t>
  </si>
  <si>
    <t>2024盘活结转结余昆财农〔2024〕111号2024年上半年村级防疫员市级补助资金</t>
  </si>
  <si>
    <t>30227</t>
  </si>
  <si>
    <t>委托业务费</t>
  </si>
  <si>
    <t>530124251100003945990</t>
  </si>
  <si>
    <t>2024盘活结转结余昆财农〔2022〕9号2022年中央动物防疫养殖环节无害化处理补助资金</t>
  </si>
  <si>
    <t>530124251100003946036</t>
  </si>
  <si>
    <t>2024盘活结转结余昆财农〔2022〕116号2022年中央动物防疫（第二批）补助资金</t>
  </si>
  <si>
    <t>530124251100003945081</t>
  </si>
  <si>
    <t>2024盘活结转结余昆财农〔2023〕107号2023年省级农业发展专项资金</t>
  </si>
  <si>
    <t>31204</t>
  </si>
  <si>
    <t>费用补贴</t>
  </si>
  <si>
    <t>530124251100003945159</t>
  </si>
  <si>
    <t>2024盘活结转结余昆财农〔2023〕82号2023年中央农业经营主体能力提升资金</t>
  </si>
  <si>
    <t>530124251100003945177</t>
  </si>
  <si>
    <t>2024年盘活结转结余昆财农〔2023〕151号2023年中央农业产业发展（畜牧业发展）资金</t>
  </si>
  <si>
    <t>530124251100003945183</t>
  </si>
  <si>
    <t>2024盘活结转结余昆财农〔2023〕200号2024年（奶农家庭农场合作社培育）转移支付资金</t>
  </si>
  <si>
    <t>530124251100003946041</t>
  </si>
  <si>
    <t>2024盘活结转结余昆财农〔2022〕212号2022年省级农业发展畜牧业生产发展（第二批）专项资金</t>
  </si>
  <si>
    <t>530124251100003946059</t>
  </si>
  <si>
    <t>2024盘活结转结余昆财农〔2022〕80号2022年省级农业畜牧业生产发展专项资金</t>
  </si>
  <si>
    <t>预算05-2表</t>
  </si>
  <si>
    <t>项目年度绩效目标</t>
  </si>
  <si>
    <t>一级指标</t>
  </si>
  <si>
    <t>二级指标</t>
  </si>
  <si>
    <t>三级指标</t>
  </si>
  <si>
    <t>指标性质</t>
  </si>
  <si>
    <t>指标值</t>
  </si>
  <si>
    <t>度量单位</t>
  </si>
  <si>
    <t>指标属性</t>
  </si>
  <si>
    <t>指标内容</t>
  </si>
  <si>
    <t xml:space="preserve">开展强制免疫、强制扑杀和养殖环节病死猪无害化处理。						
</t>
  </si>
  <si>
    <t>产出指标</t>
  </si>
  <si>
    <t>数量指标</t>
  </si>
  <si>
    <t>强制免疫病种应免畜禽的免疫密度</t>
  </si>
  <si>
    <t>&gt;=</t>
  </si>
  <si>
    <t>90</t>
  </si>
  <si>
    <t>%</t>
  </si>
  <si>
    <t>定量指标</t>
  </si>
  <si>
    <t xml:space="preserve">强制免疫病种应免畜禽的免疫密度
</t>
  </si>
  <si>
    <t>强制扑杀补助数量</t>
  </si>
  <si>
    <t>头/只</t>
  </si>
  <si>
    <t xml:space="preserve">强制扑杀补助数量
</t>
  </si>
  <si>
    <t>养殖环节病死猪无害化处理补助数量</t>
  </si>
  <si>
    <t>11356</t>
  </si>
  <si>
    <t xml:space="preserve">养殖环节病死猪无害化处理补助数量
</t>
  </si>
  <si>
    <t>质量指标</t>
  </si>
  <si>
    <t>依法对重大动物疫情处置率</t>
  </si>
  <si>
    <t>=</t>
  </si>
  <si>
    <t>100</t>
  </si>
  <si>
    <t xml:space="preserve">依法对重大动物疫情处置率
</t>
  </si>
  <si>
    <t>免疫质量和免疫效果</t>
  </si>
  <si>
    <t>70</t>
  </si>
  <si>
    <t xml:space="preserve">免疫质量和免疫效果
</t>
  </si>
  <si>
    <t>时效指标</t>
  </si>
  <si>
    <t>重大动物疫情及时报告率</t>
  </si>
  <si>
    <t xml:space="preserve">重大动物疫情及时报告率
</t>
  </si>
  <si>
    <t>效益指标</t>
  </si>
  <si>
    <t>社会效益</t>
  </si>
  <si>
    <t>口蹄疫、高致病性禽流感、布病等优先防治病种防治工作</t>
  </si>
  <si>
    <t>疫情保持平稳</t>
  </si>
  <si>
    <t>达标</t>
  </si>
  <si>
    <t>定性指标</t>
  </si>
  <si>
    <t xml:space="preserve">口蹄疫、高致病性禽流感、布病等优先防治病种防治工作情况
</t>
  </si>
  <si>
    <t>资金使用重大违规违纪问题</t>
  </si>
  <si>
    <t>0</t>
  </si>
  <si>
    <t>个</t>
  </si>
  <si>
    <t xml:space="preserve">资金使用重大违规违纪问题
</t>
  </si>
  <si>
    <t>生态效益</t>
  </si>
  <si>
    <t>大规模随意抛弃病死猪事件发生率</t>
  </si>
  <si>
    <t xml:space="preserve">大规模随意抛弃病死猪事件发生率
</t>
  </si>
  <si>
    <t>满意度指标</t>
  </si>
  <si>
    <t>服务对象满意度</t>
  </si>
  <si>
    <t>补助对象对项目实施满意度</t>
  </si>
  <si>
    <t xml:space="preserve">补助对象对项目实施满意度
</t>
  </si>
  <si>
    <t xml:space="preserve">生猪生产持续稳定，完成生鲜乳、饲料、兽药抽检任务；做好现代种业发展相关工作						
</t>
  </si>
  <si>
    <t>肉产量</t>
  </si>
  <si>
    <t>1.79</t>
  </si>
  <si>
    <t>万吨</t>
  </si>
  <si>
    <t xml:space="preserve">肉产量
</t>
  </si>
  <si>
    <t>能繁母猪存栏量</t>
  </si>
  <si>
    <t>0.6</t>
  </si>
  <si>
    <t>万头</t>
  </si>
  <si>
    <t xml:space="preserve">能繁母猪存栏量
</t>
  </si>
  <si>
    <t>畜牧业统计监测任务完成率</t>
  </si>
  <si>
    <t xml:space="preserve">畜牧业统计监测任务完成率
</t>
  </si>
  <si>
    <t>支持省级畜禽遗传资源保种场数量</t>
  </si>
  <si>
    <t>1.00</t>
  </si>
  <si>
    <t xml:space="preserve">支持省级畜禽遗传资源保种场数量
</t>
  </si>
  <si>
    <t>畜牧业发展</t>
  </si>
  <si>
    <t>健康发展</t>
  </si>
  <si>
    <t xml:space="preserve">畜牧业发展
</t>
  </si>
  <si>
    <t>85</t>
  </si>
  <si>
    <t xml:space="preserve">服务对象满意度
</t>
  </si>
  <si>
    <t xml:space="preserve">做好强制免疫、强制扑杀和养殖环节病死猪无害化处理等动物防疫工作，保障畜牧业平稳发展。						
</t>
  </si>
  <si>
    <t>村级防疫员补贴资金发放及时率</t>
  </si>
  <si>
    <t xml:space="preserve">反映重大动物疫情强制扑杀处置情况
</t>
  </si>
  <si>
    <t xml:space="preserve">反映重大动物疫情处置率
</t>
  </si>
  <si>
    <t>春秋防检查养殖场（户）免疫抗体合格率</t>
  </si>
  <si>
    <t xml:space="preserve">反映春秋防免疫效果
</t>
  </si>
  <si>
    <t>受益群众满意度</t>
  </si>
  <si>
    <t xml:space="preserve">反映受益群众满意度
</t>
  </si>
  <si>
    <t xml:space="preserve">提升奶农家庭农场合作社生产经营能力。提升生产经营能力、升级养殖设施设备，降低养殖成本；引导带动奶牛家庭牧场和奶农合作社等奶业新型经营主体高质量发展。						
</t>
  </si>
  <si>
    <t>支持奶农家庭农场建设</t>
  </si>
  <si>
    <t xml:space="preserve">支持奶农家庭农场建设数量
</t>
  </si>
  <si>
    <t>养殖业发展</t>
  </si>
  <si>
    <t xml:space="preserve">养殖业发展情况
</t>
  </si>
  <si>
    <t>项目收益对象满意度</t>
  </si>
  <si>
    <t xml:space="preserve">项目收益对象满意度
</t>
  </si>
  <si>
    <t xml:space="preserve">昆财农〔2022〕9号文件精神，该项目资金用于养殖户饲养环节病死猪无害化处理资金拨付，确保养殖环节无害化处理率达100%；资金拨付率100%；群众满意率90%以上。						
</t>
  </si>
  <si>
    <t>资金到位率</t>
  </si>
  <si>
    <t xml:space="preserve">资金是否全额到位
</t>
  </si>
  <si>
    <t>可持续影响</t>
  </si>
  <si>
    <t>不发生重点动物疫病</t>
  </si>
  <si>
    <t>全年</t>
  </si>
  <si>
    <t>年</t>
  </si>
  <si>
    <t xml:space="preserve">通过无害化处理，不发生重大动物疫病流行
</t>
  </si>
  <si>
    <t>受益对象</t>
  </si>
  <si>
    <t xml:space="preserve">受益对象满意度
</t>
  </si>
  <si>
    <t xml:space="preserve">强制免疫、监测与监管						
</t>
  </si>
  <si>
    <t>免疫率</t>
  </si>
  <si>
    <t>免疫抗体合格率</t>
  </si>
  <si>
    <t xml:space="preserve">免疫抗体合格率
</t>
  </si>
  <si>
    <t>经济效益</t>
  </si>
  <si>
    <t>畜牧业产值增速</t>
  </si>
  <si>
    <t xml:space="preserve">畜牧业产值增速
</t>
  </si>
  <si>
    <t>重大动物疫情发生次数</t>
  </si>
  <si>
    <t>次</t>
  </si>
  <si>
    <t xml:space="preserve">重大动物疫情发生次数
</t>
  </si>
  <si>
    <t xml:space="preserve">支持奶农家庭农场建设
</t>
  </si>
  <si>
    <t xml:space="preserve">发展专项资金用于本县区畜禽冻精技术改良点建设，青贮玉米饲料，养殖牧草种植，养殖技术培训等，不断推动畜牧经济产业化升级，拓展畜产品消费市场。						
</t>
  </si>
  <si>
    <t>冻精技术改良点建设</t>
  </si>
  <si>
    <t xml:space="preserve">冻精技术改良点建设
</t>
  </si>
  <si>
    <t>重大动物疫病群体免疫密度</t>
  </si>
  <si>
    <t xml:space="preserve">全体免疫密度达到90%
</t>
  </si>
  <si>
    <t>农民增收</t>
  </si>
  <si>
    <t xml:space="preserve">通过畜牧业生产发展，农民增收5%以上
</t>
  </si>
  <si>
    <t>健全机制，协调指挥</t>
  </si>
  <si>
    <t>科学运作</t>
  </si>
  <si>
    <t xml:space="preserve">健全机制，协调指挥，科学运作，为畜牧业提供强有力保障
</t>
  </si>
  <si>
    <t xml:space="preserve">按照省委省政府对动物疫病防控工作决策部署、落实强制免疫、强制扑杀、养殖环节无害化处理、加强动物疫病监测预警、动物卫生监督执法、屠宰行业管理、兽医医政药政管理、非洲猪瘟防控、牲畜耳标采购佩戴，生猪、家禽、牛、羊发病率、死亡率和公共卫生风险逐步降低，确保全市不发生区域性重大动物疫情。						
</t>
  </si>
  <si>
    <t>强制扑杀及病死畜禽无害化处理率</t>
  </si>
  <si>
    <t xml:space="preserve">扑杀率100%
</t>
  </si>
  <si>
    <t>区域性重大动物疫情</t>
  </si>
  <si>
    <t xml:space="preserve">无重大动物疫病发生
</t>
  </si>
  <si>
    <t>受益对象满意度</t>
  </si>
  <si>
    <t xml:space="preserve">根据昆财农〔2022〕9号文件精神，资金到位率100%，资金用于强制免疫“先打后补”非洲猪瘟防控，规模养殖场疫病监测净化，县级及7个乡镇街道日常监管巡查和采样工作，加强动物疫病监测预警，确保全县不发生区域性重大动物疫情。						
</t>
  </si>
  <si>
    <t>强制免疫数</t>
  </si>
  <si>
    <t>&gt;</t>
  </si>
  <si>
    <t>猪130000，牛20000，羊50000，</t>
  </si>
  <si>
    <t xml:space="preserve">免疫率达到存栏90%以上
</t>
  </si>
  <si>
    <t>免疫合格率</t>
  </si>
  <si>
    <t xml:space="preserve">免疫合格率大于70%
</t>
  </si>
  <si>
    <t>疫情控制</t>
  </si>
  <si>
    <t>不发生重大动物疫情</t>
  </si>
  <si>
    <t xml:space="preserve">通过强制免疫，确保无区域性重大疫情发生
</t>
  </si>
  <si>
    <t>产品供应</t>
  </si>
  <si>
    <t>稳定畜牧生产，保障市场供应下</t>
  </si>
  <si>
    <t xml:space="preserve">稳产保供
</t>
  </si>
  <si>
    <t>死亡率</t>
  </si>
  <si>
    <t>&lt;</t>
  </si>
  <si>
    <t>大牲畜死亡率控制在5%一下，猪羊3%一下</t>
  </si>
  <si>
    <t xml:space="preserve">死亡率控制在相应范围内
</t>
  </si>
  <si>
    <t xml:space="preserve">用于支持畜牧业生产发展						
</t>
  </si>
  <si>
    <t>肉牛冻精改良点建设</t>
  </si>
  <si>
    <t xml:space="preserve">肉牛冻精改良点建设数量
</t>
  </si>
  <si>
    <t>饲草种植</t>
  </si>
  <si>
    <t>亩</t>
  </si>
  <si>
    <t xml:space="preserve">饲草种植面积
</t>
  </si>
  <si>
    <t>养殖培训</t>
  </si>
  <si>
    <t xml:space="preserve">举办养殖培训数量
</t>
  </si>
  <si>
    <t>品种改良成效</t>
  </si>
  <si>
    <t>良好</t>
  </si>
  <si>
    <t xml:space="preserve">品种改良成效
</t>
  </si>
  <si>
    <t xml:space="preserve">畜牧业发展状况
</t>
  </si>
  <si>
    <t>粪污资源化利用率</t>
  </si>
  <si>
    <t xml:space="preserve">粪污资源化利用率
</t>
  </si>
  <si>
    <t xml:space="preserve">按照《动物检疫管理办法》、《云南省家禽集中屠宰管理办法》、《农业农村部办公厅关于规范动物检疫验讫证章和相关标志样式等有关要求的通知》，经畜禽定点屠宰场出场的畜禽产品，在抽检中符合食品安全国家标准的比例不低于90%，其中重点监测指标（如兽药残留、重金属含量等）的合格率达到100% ，对于不合格的产品100%进行无害化处理。确保本年度内屠宰场没有因屠宰操作引发的重大疫病传播事件。对辖区内畜禽定点屠宰场的日常检查频次达到至少每周1次，专项检查每月不少于1次。						
</t>
  </si>
  <si>
    <t>屠宰场监管数量</t>
  </si>
  <si>
    <t xml:space="preserve">反映监管的屠宰场数量。屠宰场监管数量完成情况=（实际接管情况/计划接管数量）*100%
</t>
  </si>
  <si>
    <t>病死畜禽处理率</t>
  </si>
  <si>
    <t xml:space="preserve">反映病死畜禽处理率，病死畜禽处理率=（病死畜禽处理的数量/病死畜禽总数量）*100%
</t>
  </si>
  <si>
    <t>完成时间</t>
  </si>
  <si>
    <t>20151231</t>
  </si>
  <si>
    <t>年-月-日</t>
  </si>
  <si>
    <t xml:space="preserve">反映项目完成时限
</t>
  </si>
  <si>
    <t>成本指标</t>
  </si>
  <si>
    <t>经济成本指标</t>
  </si>
  <si>
    <t>&lt;=</t>
  </si>
  <si>
    <t>97000</t>
  </si>
  <si>
    <t>万元</t>
  </si>
  <si>
    <t xml:space="preserve">反映项目实际所需经费。
</t>
  </si>
  <si>
    <t>屠宰场运转</t>
  </si>
  <si>
    <t>正常运转</t>
  </si>
  <si>
    <t xml:space="preserve">反映屠宰场运转情况
</t>
  </si>
  <si>
    <t xml:space="preserve">反映受益对象满意度
</t>
  </si>
  <si>
    <t xml:space="preserve">根据昆财农〔2023〕34号文件精神，资金到位率100%，资金用于强制免疫“先打后补”非洲猪瘟防控，规模养殖场疫病监测净化，县级及7个乡镇街道日常监管巡查和采样工作，加强动物疫病监测预警，确保全县不发生区域性重大动物疫情；养殖户饲养环节病死猪无害化处理资金拨付，确保养殖环节无害化处理率达100%；资金拨付率100%；群众满意率90%以上。						
</t>
  </si>
  <si>
    <t>猪130000，牛20000，羊50000</t>
  </si>
  <si>
    <t xml:space="preserve">强制免疫数量
</t>
  </si>
  <si>
    <t xml:space="preserve">免疫合格率
</t>
  </si>
  <si>
    <t>无害化处理率</t>
  </si>
  <si>
    <t xml:space="preserve">无害化处理率
</t>
  </si>
  <si>
    <t>2025-12-31</t>
  </si>
  <si>
    <t xml:space="preserve">动物防疫完成时限
</t>
  </si>
  <si>
    <t xml:space="preserve">疫情控制情况
</t>
  </si>
  <si>
    <t>市场稳定</t>
  </si>
  <si>
    <t>畜禽产品市场稳定</t>
  </si>
  <si>
    <t xml:space="preserve">畜禽产品市场情况
</t>
  </si>
  <si>
    <t>大牲畜死亡率控制在5%以下，猪羊3%以下</t>
  </si>
  <si>
    <t xml:space="preserve">畜禽死亡率
</t>
  </si>
  <si>
    <t xml:space="preserve">开展强制免疫、强制扑杀和养殖环节无害化处理。						
</t>
  </si>
  <si>
    <t>养殖环节无害化处理补助经费发放率</t>
  </si>
  <si>
    <t>95</t>
  </si>
  <si>
    <t xml:space="preserve">养殖环节无害化处理补助经费发放率
</t>
  </si>
  <si>
    <t>中央财政补助经费使用率</t>
  </si>
  <si>
    <t xml:space="preserve">中央财政补助经费使用率
</t>
  </si>
  <si>
    <t>重大动物疫病优先防治病种防治工作</t>
  </si>
  <si>
    <t xml:space="preserve">重大动物疫病优先防治病种防治工作情况
</t>
  </si>
  <si>
    <t>无</t>
  </si>
  <si>
    <t>大规模随意抛弃病死猪事件</t>
  </si>
  <si>
    <t xml:space="preserve">大规模随意抛弃病死猪事件
</t>
  </si>
  <si>
    <t>补助对象对项目实施满意度指标</t>
  </si>
  <si>
    <t xml:space="preserve">补助对象对项目实施满意度指标
</t>
  </si>
  <si>
    <t xml:space="preserve">用于畜牧业生产发展，包括保障全县肉产品正常供应，巨菌草种植，畜禽遗传资源保种场和基因库建设，畜牧业统计监测，完成生鲜乳、饲料、兽药抽检任务，畜禽粪污资源化利用等。						
</t>
  </si>
  <si>
    <t>全县肉类总产量</t>
  </si>
  <si>
    <t>7000</t>
  </si>
  <si>
    <t>吨</t>
  </si>
  <si>
    <t xml:space="preserve">全县肉类总产量
</t>
  </si>
  <si>
    <t>新增菌草种植面积</t>
  </si>
  <si>
    <t xml:space="preserve">新增菌草种植面积
</t>
  </si>
  <si>
    <t>畜禽遗传资源保种场和基因库数</t>
  </si>
  <si>
    <t xml:space="preserve">畜禽遗传资源保种场和基因库数
</t>
  </si>
  <si>
    <t>生鲜乳、饲料、兽药抽检任务完成率</t>
  </si>
  <si>
    <t xml:space="preserve">生鲜乳、饲料、兽药抽检任务完成率
</t>
  </si>
  <si>
    <t>畜禽粪污资源化利用率</t>
  </si>
  <si>
    <t>77</t>
  </si>
  <si>
    <t xml:space="preserve">畜禽粪污资源化利用率
</t>
  </si>
  <si>
    <t>资金管理使用满意度</t>
  </si>
  <si>
    <t>80</t>
  </si>
  <si>
    <t xml:space="preserve">资金管理使用满意度
</t>
  </si>
  <si>
    <t xml:space="preserve">用于重点动物疫病国家强制免疫补助、强制扑杀补助、销毁动物产品和相关物品补助、养殖环节无害化处理补助等方面支出。						
</t>
  </si>
  <si>
    <t xml:space="preserve">强制扑杀及病死畜禽无害化处理率
</t>
  </si>
  <si>
    <t>牲畜耳标佩戴率、对符合条件主动申报的养殖场户实行强制免疫“先打后补”率</t>
  </si>
  <si>
    <t xml:space="preserve">牲畜耳标佩戴率、对符合条件主动申报的养殖场户实行强制免疫“先打后补”率
</t>
  </si>
  <si>
    <t>检疫申报点规范建设率</t>
  </si>
  <si>
    <t>30</t>
  </si>
  <si>
    <t xml:space="preserve">检疫申报点规范建设率
</t>
  </si>
  <si>
    <t>使用资金无重大违纪事项</t>
  </si>
  <si>
    <t>件</t>
  </si>
  <si>
    <t xml:space="preserve">使用资金无重大违纪事项
</t>
  </si>
  <si>
    <t>区域性、外来病重大动物疫情</t>
  </si>
  <si>
    <t xml:space="preserve">区域性、外来病重大动物疫情
</t>
  </si>
  <si>
    <t>项目受益对象满意度</t>
  </si>
  <si>
    <t xml:space="preserve">项目受益对象满意度
</t>
  </si>
  <si>
    <t xml:space="preserve">1.畜牧业生产发展。完成生鲜乳、饲料、兽药抽检任务，完成巨菌草推广种植任务，进一步提高畜禽粪污资源化利用水平。2.支持省级保种场区建设，制作畜禽资源影像。						
</t>
  </si>
  <si>
    <t>21000</t>
  </si>
  <si>
    <t>支持省级畜禽遗传资源保种场建设</t>
  </si>
  <si>
    <t xml:space="preserve">支持省级畜禽遗传资源保种场建设
</t>
  </si>
  <si>
    <t>巨菌草推广种植面积</t>
  </si>
  <si>
    <t xml:space="preserve">巨菌草推广种植面积
</t>
  </si>
  <si>
    <t xml:space="preserve">开展强制免疫、强制扑杀和养殖环节病死猪无害化处理等动物防疫工作						
</t>
  </si>
  <si>
    <t>强制扑杀数量</t>
  </si>
  <si>
    <t>84</t>
  </si>
  <si>
    <t xml:space="preserve">强制扑杀数量
</t>
  </si>
  <si>
    <t>重大动物疫情应扑杀动物扑杀率</t>
  </si>
  <si>
    <t xml:space="preserve">重大动物疫情应扑杀动物扑杀率
</t>
  </si>
  <si>
    <t>春秋防检查养殖场户免疫密度合格率</t>
  </si>
  <si>
    <t xml:space="preserve">春秋防检查养殖场户免疫密度合格率
</t>
  </si>
  <si>
    <t>春秋防检查养殖场户免疫抗体合格率</t>
  </si>
  <si>
    <t xml:space="preserve">春秋防检查养殖场户免疫抗体合格率
</t>
  </si>
  <si>
    <t>因扑杀不及时造成的动物疫情扩散</t>
  </si>
  <si>
    <t>不发生</t>
  </si>
  <si>
    <t>/</t>
  </si>
  <si>
    <t xml:space="preserve">因扑杀不及时造成的动物疫情扩散
</t>
  </si>
  <si>
    <t>资金使用重大违纪违规问题</t>
  </si>
  <si>
    <t xml:space="preserve">资金使用重大违纪违规问题
</t>
  </si>
  <si>
    <t>补助对象对政策实施的满意度</t>
  </si>
  <si>
    <t xml:space="preserve">补助对象对政策实施的满意度
</t>
  </si>
  <si>
    <t>注：我单位无项目支出预算（另文下达）。</t>
  </si>
  <si>
    <t>预算06表</t>
  </si>
  <si>
    <t>政府性基金预算支出预算表</t>
  </si>
  <si>
    <t>单位名称：全部</t>
  </si>
  <si>
    <t>本年政府性基金预算支出</t>
  </si>
  <si>
    <t>注：本单位无政府性基金预算支出</t>
  </si>
  <si>
    <t>预算07表</t>
  </si>
  <si>
    <t>预算项目名称</t>
  </si>
  <si>
    <t>采购项目</t>
  </si>
  <si>
    <t>采购目录</t>
  </si>
  <si>
    <t>计量
单位</t>
  </si>
  <si>
    <t>数量</t>
  </si>
  <si>
    <t>面向中小企业预留资金</t>
  </si>
  <si>
    <t>单位自筹</t>
  </si>
  <si>
    <t>注：我单位无2024年部门政府采购预算。</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</si>
  <si>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</si>
  <si>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</si>
  <si>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</si>
  <si>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</si>
  <si>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</si>
  <si>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</si>
  <si>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</si>
  <si>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</si>
  <si>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</si>
  <si>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注：我单位无政府购买服务预算。</t>
  </si>
  <si>
    <t>预算09-1表</t>
  </si>
  <si>
    <t>单位名称（项目）</t>
  </si>
  <si>
    <t>地区</t>
  </si>
  <si>
    <t>磨憨经济合作区</t>
  </si>
  <si>
    <t>注：我单位无对下转移支付预算。</t>
  </si>
  <si>
    <t>预算09-2表</t>
  </si>
  <si>
    <t>注：我单位无对下转移支付预算，无对下转移支付绩效目标。</t>
  </si>
  <si>
    <t>预算10表</t>
  </si>
  <si>
    <t>资产类别</t>
  </si>
  <si>
    <t>资产分类代码.名称</t>
  </si>
  <si>
    <t>资产名称</t>
  </si>
  <si>
    <t>计量单位</t>
  </si>
  <si>
    <t>财政部门批复数（元）</t>
  </si>
  <si>
    <t>单价</t>
  </si>
  <si>
    <t>金额</t>
  </si>
  <si>
    <t>注：我单位无新增资产配置。</t>
  </si>
  <si>
    <t>11表</t>
  </si>
  <si>
    <t>上级补助</t>
  </si>
  <si>
    <t>备注：我单位无上级补助项目支出预算。</t>
  </si>
  <si>
    <t>预算12表</t>
  </si>
  <si>
    <t>项目级次</t>
  </si>
  <si>
    <t>311 专项业务类</t>
  </si>
  <si>
    <t>本级</t>
  </si>
  <si>
    <t>313 事业发展类</t>
  </si>
  <si>
    <t/>
  </si>
  <si>
    <t>预算08-1表</t>
  </si>
  <si>
    <t>部门编码</t>
  </si>
  <si>
    <t>部门名称</t>
  </si>
  <si>
    <t>内容</t>
  </si>
  <si>
    <t>说明</t>
  </si>
  <si>
    <t>部门总体目标</t>
  </si>
  <si>
    <t>部门职责</t>
  </si>
  <si>
    <t xml:space="preserve">1.负责全县动物疫情的监督检测、诊断，流行病学调查。2.负责全县动物疫情汇总、分析、疫情报告和动物疫情预警预报工作。3.负责重大动物疫病防控所需物资的组织供应工作。4.负责人畜共患病及重点病的防疫工作。5.负责国家计划监测、免疫效果监测评估的采样工作。6.负责拟定重大动物疫病预防控制技术方案，指导重大动物疫病预防控制和疫情扑灭工作。7.负责全县动物病原微生物实验室生物安全管理和兽医实验室信息系统的管理工作。8.负责畜产品安全（含“肉类”、生鲜乳、“瘦肉精”等违禁添加物）监测检验及相关的技术交流和培训工作。9.负责中、省市畜产品安全监测检验的采样工作。10.负责动物防疫的监督,动物产品安全监管等执法工作。11.依法实施动物及动物产品检疫工作和监督管理工作,负责动物及动物产品生产、加工、屠宰、流通等环节的监督及违法违规行为的查处。12.依法行使有关《中华人民共和国动物防疫法》、《中华人民共和国畜牧法》等法律法规规定的审批权、处罚权和行政强制措施。13.完成农业农村局交付的其他工作。						
</t>
  </si>
  <si>
    <t>根据三定方案归纳</t>
  </si>
  <si>
    <t xml:space="preserve">完成各项畜牧业生产指；完成7个镇（街）春秋两防畜禽免疫工作，免疫率达应免数的100%.完成规模养殖场、屠宰场、兽药饲料的监督检查工作，认真做好畜禽检疫工作，保证动物及其产品的安全。强化兽药监督执法工作。建立完善免疫档案，积极推行电子档案。做好重大动物疫病防疫延伸绩效管理工作。开展打击生猪私屠滥宰专项整治工作。加强养殖场沼气池和粪污收集池安全监管工作。召开安全生产及业务培训；开展规模场、养殖大户安全生产巡查，落实整改安全隐患漏洞，产地检疫申报检疫率为100%。				
</t>
  </si>
  <si>
    <t>根据部门职责，中长期规划，各级党委，各级政府要求归纳</t>
  </si>
  <si>
    <t>部门年度目标</t>
  </si>
  <si>
    <t xml:space="preserve">完成各项畜牧业生产指；完成7个镇（街）春秋两防畜禽免疫工作，免疫率达应免数的100%.完成规模养殖场、屠宰场、兽药饲料的监督检查工作，认真做好畜禽检疫工作，保证动物及其产品的安全。加强养殖场沼气池和粪污收集池安全监管工作。开展规模场、养殖大户安全生产巡查，落实整改安全隐患漏洞，产地检疫申报检疫率为100%。加强疫情监测、动物及动物产品检疫监管，确保动物产品质量安全。加强基础防疫人员培训及动物疫病防控知识和法律法规宣传。		
	</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</si>
  <si>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</si>
  <si>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</si>
  <si>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</si>
  <si>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</si>
  <si>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</si>
  <si>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</si>
  <si>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</si>
  <si>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</si>
  <si>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</si>
  <si>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重大动物疫病防控</t>
  </si>
  <si>
    <t>组织开展春、秋季重大动物疫病防控工作，圆满完成各项工作任务</t>
  </si>
  <si>
    <t>动物疫控中心日常运转</t>
  </si>
  <si>
    <t>日常办公、公务用车、公务接待、人员保障经费</t>
  </si>
  <si>
    <t>三、部门整体支出绩效指标</t>
  </si>
  <si>
    <t>绩效指标</t>
  </si>
  <si>
    <t>评（扣）分标准</t>
  </si>
  <si>
    <t>绩效指标设定依据及指标值数据来源</t>
  </si>
  <si>
    <t xml:space="preserve">二级指标 </t>
  </si>
  <si>
    <t>基层防疫人员培训</t>
  </si>
  <si>
    <t>根据实际完成情况评定</t>
  </si>
  <si>
    <t>基层防疫人员培训次数</t>
  </si>
  <si>
    <t>2025年工作计划目标</t>
  </si>
  <si>
    <t>动物疫病防控知识和法律法规宣传</t>
  </si>
  <si>
    <t>动物疫病防控知识和法律法规宣传情况</t>
  </si>
  <si>
    <t>春秋两防畜禽免疫率</t>
  </si>
  <si>
    <t>20251231</t>
  </si>
  <si>
    <t>工作完成时间</t>
  </si>
  <si>
    <t>促进农民增收，农业增效</t>
  </si>
  <si>
    <t>完成单位数量指标和质量指标，促进农民增收，农业增效</t>
  </si>
  <si>
    <t>为全县畜牧业生产安全、畜牧业增产和农民增收发挥重要的作用</t>
  </si>
  <si>
    <t>完成单位数量指标和质量指标，为全县畜牧业生产安全、畜牧业增产和农民增收发挥重要的作用</t>
  </si>
  <si>
    <t>为农户生态养殖畜禽保驾护航</t>
  </si>
  <si>
    <t>完成单位数量指标和质量指标，为农户生态养殖畜禽保驾护航</t>
  </si>
  <si>
    <t>为全县畜牧业生产发挥更大的效益</t>
  </si>
  <si>
    <t>单位数量指标和质量指标的推广应用，为全县畜牧业生产发挥更大的效益</t>
  </si>
  <si>
    <t>群众满意度</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</si>
  <si>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</si>
  <si>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</si>
  <si>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</si>
  <si>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</si>
  <si>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</si>
  <si>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</si>
  <si>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</si>
  <si>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</si>
  <si>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</si>
  <si>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</si>
  <si>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</si>
  <si>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</si>
  <si>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</si>
  <si>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</si>
  <si>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</si>
  <si>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</si>
  <si>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</si>
  <si>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</si>
  <si>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</si>
  <si>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</si>
  <si>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</si>
  <si>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</si>
  <si>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</si>
  <si>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</si>
  <si>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</si>
  <si>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农、林、牧、渔业</t>
  </si>
  <si>
    <t>非参公事业单位</t>
  </si>
  <si>
    <t>全额</t>
  </si>
  <si>
    <t>富民县环城西路8号</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</si>
</sst>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2" formatCode="_ &quot;￥&quot;* #,##0_ ;_ &quot;￥&quot;* \-#,##0_ ;_ &quot;￥&quot;* &quot;-&quot;_ ;_ @_ "/>
    <numFmt numFmtId="176" formatCode="#,##0.00;\-#,##0.00;;@"/>
    <numFmt numFmtId="43" formatCode="_ * #,##0.00_ ;_ * \-#,##0.00_ ;_ * &quot;-&quot;??_ ;_ @_ "/>
    <numFmt numFmtId="177" formatCode="yyyy\-mm\-dd\ hh:mm:ss"/>
    <numFmt numFmtId="178" formatCode="yyyy\-mm\-dd"/>
    <numFmt numFmtId="179" formatCode="hh:mm:ss"/>
    <numFmt numFmtId="180" formatCode="#,##0;\-#,##0;;@"/>
  </numFmts>
  <fonts count="41">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
      <name val="宋体"/>
      <charset val="1"/>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sz val="11"/>
      <color rgb="FFFA7D00"/>
      <name val="宋体"/>
      <charset val="0"/>
      <scheme val="minor"/>
    </font>
    <font>
      <b/>
      <sz val="11"/>
      <color rgb="FF3F3F3F"/>
      <name val="宋体"/>
      <charset val="0"/>
      <scheme val="minor"/>
    </font>
    <font>
      <sz val="11"/>
      <color theme="0"/>
      <name val="宋体"/>
      <charset val="0"/>
      <scheme val="minor"/>
    </font>
    <font>
      <sz val="11"/>
      <color theme="1"/>
      <name val="宋体"/>
      <charset val="0"/>
      <scheme val="minor"/>
    </font>
    <font>
      <sz val="9"/>
      <name val="宋体"/>
      <charset val="134"/>
    </font>
    <font>
      <b/>
      <sz val="11"/>
      <color rgb="FFFFFFFF"/>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rgb="FFA5A5A5"/>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8"/>
        <bgColor indexed="64"/>
      </patternFill>
    </fill>
    <fill>
      <patternFill patternType="solid">
        <fgColor rgb="FFFFFFCC"/>
        <bgColor indexed="64"/>
      </patternFill>
    </fill>
    <fill>
      <patternFill patternType="solid">
        <fgColor theme="5"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599993896298105"/>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58">
    <xf numFmtId="0" fontId="0" fillId="0" borderId="0">
      <alignment vertical="center"/>
    </xf>
    <xf numFmtId="42" fontId="0" fillId="0" borderId="0" applyFont="0" applyFill="0" applyBorder="0" applyAlignment="0" applyProtection="0">
      <alignment vertical="center"/>
    </xf>
    <xf numFmtId="0" fontId="24" fillId="6" borderId="0" applyNumberFormat="0" applyBorder="0" applyAlignment="0" applyProtection="0">
      <alignment vertical="center"/>
    </xf>
    <xf numFmtId="0" fontId="28" fillId="1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25" fillId="0" borderId="1">
      <alignment horizontal="right" vertical="center"/>
    </xf>
    <xf numFmtId="0" fontId="24" fillId="9" borderId="0" applyNumberFormat="0" applyBorder="0" applyAlignment="0" applyProtection="0">
      <alignment vertical="center"/>
    </xf>
    <xf numFmtId="0" fontId="29" fillId="19" borderId="0" applyNumberFormat="0" applyBorder="0" applyAlignment="0" applyProtection="0">
      <alignment vertical="center"/>
    </xf>
    <xf numFmtId="43" fontId="0" fillId="0" borderId="0" applyFont="0" applyFill="0" applyBorder="0" applyAlignment="0" applyProtection="0">
      <alignment vertical="center"/>
    </xf>
    <xf numFmtId="0" fontId="23" fillId="20"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178" fontId="25" fillId="0" borderId="1">
      <alignment horizontal="right" vertical="center"/>
    </xf>
    <xf numFmtId="0" fontId="31" fillId="0" borderId="0" applyNumberFormat="0" applyFill="0" applyBorder="0" applyAlignment="0" applyProtection="0">
      <alignment vertical="center"/>
    </xf>
    <xf numFmtId="0" fontId="0" fillId="22" borderId="12" applyNumberFormat="0" applyFont="0" applyAlignment="0" applyProtection="0">
      <alignment vertical="center"/>
    </xf>
    <xf numFmtId="0" fontId="23"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4" applyNumberFormat="0" applyFill="0" applyAlignment="0" applyProtection="0">
      <alignment vertical="center"/>
    </xf>
    <xf numFmtId="0" fontId="38" fillId="0" borderId="14" applyNumberFormat="0" applyFill="0" applyAlignment="0" applyProtection="0">
      <alignment vertical="center"/>
    </xf>
    <xf numFmtId="0" fontId="23" fillId="5" borderId="0" applyNumberFormat="0" applyBorder="0" applyAlignment="0" applyProtection="0">
      <alignment vertical="center"/>
    </xf>
    <xf numFmtId="0" fontId="33" fillId="0" borderId="15" applyNumberFormat="0" applyFill="0" applyAlignment="0" applyProtection="0">
      <alignment vertical="center"/>
    </xf>
    <xf numFmtId="0" fontId="23" fillId="26" borderId="0" applyNumberFormat="0" applyBorder="0" applyAlignment="0" applyProtection="0">
      <alignment vertical="center"/>
    </xf>
    <xf numFmtId="0" fontId="22" fillId="4" borderId="9" applyNumberFormat="0" applyAlignment="0" applyProtection="0">
      <alignment vertical="center"/>
    </xf>
    <xf numFmtId="0" fontId="39" fillId="4" borderId="11" applyNumberFormat="0" applyAlignment="0" applyProtection="0">
      <alignment vertical="center"/>
    </xf>
    <xf numFmtId="0" fontId="26" fillId="14" borderId="10" applyNumberFormat="0" applyAlignment="0" applyProtection="0">
      <alignment vertical="center"/>
    </xf>
    <xf numFmtId="0" fontId="24" fillId="27" borderId="0" applyNumberFormat="0" applyBorder="0" applyAlignment="0" applyProtection="0">
      <alignment vertical="center"/>
    </xf>
    <xf numFmtId="0" fontId="23" fillId="16" borderId="0" applyNumberFormat="0" applyBorder="0" applyAlignment="0" applyProtection="0">
      <alignment vertical="center"/>
    </xf>
    <xf numFmtId="0" fontId="21" fillId="0" borderId="8" applyNumberFormat="0" applyFill="0" applyAlignment="0" applyProtection="0">
      <alignment vertical="center"/>
    </xf>
    <xf numFmtId="0" fontId="32" fillId="0" borderId="13" applyNumberFormat="0" applyFill="0" applyAlignment="0" applyProtection="0">
      <alignment vertical="center"/>
    </xf>
    <xf numFmtId="0" fontId="27" fillId="15" borderId="0" applyNumberFormat="0" applyBorder="0" applyAlignment="0" applyProtection="0">
      <alignment vertical="center"/>
    </xf>
    <xf numFmtId="0" fontId="40" fillId="28" borderId="0" applyNumberFormat="0" applyBorder="0" applyAlignment="0" applyProtection="0">
      <alignment vertical="center"/>
    </xf>
    <xf numFmtId="10" fontId="25" fillId="0" borderId="1">
      <alignment horizontal="right" vertical="center"/>
    </xf>
    <xf numFmtId="0" fontId="24" fillId="11" borderId="0" applyNumberFormat="0" applyBorder="0" applyAlignment="0" applyProtection="0">
      <alignment vertical="center"/>
    </xf>
    <xf numFmtId="0" fontId="23" fillId="31" borderId="0" applyNumberFormat="0" applyBorder="0" applyAlignment="0" applyProtection="0">
      <alignment vertical="center"/>
    </xf>
    <xf numFmtId="0" fontId="24" fillId="8" borderId="0" applyNumberFormat="0" applyBorder="0" applyAlignment="0" applyProtection="0">
      <alignment vertical="center"/>
    </xf>
    <xf numFmtId="0" fontId="24" fillId="25" borderId="0" applyNumberFormat="0" applyBorder="0" applyAlignment="0" applyProtection="0">
      <alignment vertical="center"/>
    </xf>
    <xf numFmtId="0" fontId="24" fillId="3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30" borderId="0" applyNumberFormat="0" applyBorder="0" applyAlignment="0" applyProtection="0">
      <alignment vertical="center"/>
    </xf>
    <xf numFmtId="0" fontId="24" fillId="7" borderId="0" applyNumberFormat="0" applyBorder="0" applyAlignment="0" applyProtection="0">
      <alignment vertical="center"/>
    </xf>
    <xf numFmtId="0" fontId="24" fillId="10" borderId="0" applyNumberFormat="0" applyBorder="0" applyAlignment="0" applyProtection="0">
      <alignment vertical="center"/>
    </xf>
    <xf numFmtId="0" fontId="23" fillId="21" borderId="0" applyNumberFormat="0" applyBorder="0" applyAlignment="0" applyProtection="0">
      <alignment vertical="center"/>
    </xf>
    <xf numFmtId="0" fontId="24" fillId="29" borderId="0" applyNumberFormat="0" applyBorder="0" applyAlignment="0" applyProtection="0">
      <alignment vertical="center"/>
    </xf>
    <xf numFmtId="0" fontId="23" fillId="33" borderId="0" applyNumberFormat="0" applyBorder="0" applyAlignment="0" applyProtection="0">
      <alignment vertical="center"/>
    </xf>
    <xf numFmtId="0" fontId="23" fillId="13" borderId="0" applyNumberFormat="0" applyBorder="0" applyAlignment="0" applyProtection="0">
      <alignment vertical="center"/>
    </xf>
    <xf numFmtId="0" fontId="24" fillId="34" borderId="0" applyNumberFormat="0" applyBorder="0" applyAlignment="0" applyProtection="0">
      <alignment vertical="center"/>
    </xf>
    <xf numFmtId="0" fontId="23" fillId="12" borderId="0" applyNumberFormat="0" applyBorder="0" applyAlignment="0" applyProtection="0">
      <alignment vertical="center"/>
    </xf>
    <xf numFmtId="176" fontId="25" fillId="0" borderId="1">
      <alignment horizontal="right" vertical="center"/>
    </xf>
    <xf numFmtId="49" fontId="25" fillId="0" borderId="1">
      <alignment horizontal="left" vertical="center" wrapText="1"/>
    </xf>
    <xf numFmtId="176" fontId="25" fillId="0" borderId="1">
      <alignment horizontal="right" vertical="center"/>
    </xf>
    <xf numFmtId="179" fontId="25" fillId="0" borderId="1">
      <alignment horizontal="right" vertical="center"/>
    </xf>
    <xf numFmtId="180" fontId="25" fillId="0" borderId="1">
      <alignment horizontal="right" vertical="center"/>
    </xf>
    <xf numFmtId="0" fontId="25" fillId="0" borderId="0">
      <alignment vertical="top"/>
      <protection locked="0"/>
    </xf>
  </cellStyleXfs>
  <cellXfs count="95">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lignment horizontal="right" vertical="center"/>
    </xf>
    <xf numFmtId="0" fontId="0" fillId="0" borderId="0" xfId="0" applyFont="1" applyBorder="1" applyAlignment="1">
      <alignment horizontal="center"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49" fontId="4" fillId="0" borderId="1" xfId="53" applyNumberFormat="1" applyFont="1" applyBorder="1">
      <alignment horizontal="left" vertical="center" wrapText="1"/>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6" fontId="13" fillId="0" borderId="1" xfId="0" applyNumberFormat="1" applyFont="1" applyBorder="1" applyAlignment="1">
      <alignment horizontal="right" vertical="center"/>
    </xf>
    <xf numFmtId="49" fontId="13" fillId="0" borderId="1" xfId="53" applyNumberFormat="1" applyFont="1" applyBorder="1">
      <alignment horizontal="left" vertical="center" wrapText="1"/>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6" fontId="3" fillId="0" borderId="1" xfId="0" applyNumberFormat="1" applyFont="1" applyBorder="1" applyAlignment="1">
      <alignment horizontal="right" vertical="center"/>
    </xf>
    <xf numFmtId="0" fontId="0" fillId="0" borderId="1" xfId="0" applyFont="1" applyBorder="1">
      <alignment vertical="center"/>
    </xf>
    <xf numFmtId="176" fontId="3" fillId="0" borderId="1" xfId="54" applyNumberFormat="1" applyFont="1" applyBorder="1" applyAlignment="1">
      <alignment horizontal="left" vertical="center"/>
    </xf>
    <xf numFmtId="0" fontId="15" fillId="0" borderId="0" xfId="57" applyFont="1" applyFill="1" applyBorder="1" applyAlignment="1" applyProtection="1"/>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6" fillId="0" borderId="1" xfId="53" applyNumberFormat="1" applyFont="1" applyBorder="1">
      <alignment horizontal="left" vertical="center" wrapText="1"/>
    </xf>
    <xf numFmtId="176" fontId="17" fillId="0" borderId="1" xfId="0" applyNumberFormat="1" applyFont="1" applyBorder="1" applyAlignment="1">
      <alignment horizontal="right" vertical="center"/>
    </xf>
    <xf numFmtId="49" fontId="16" fillId="0" borderId="1" xfId="0" applyNumberFormat="1" applyFont="1" applyBorder="1" applyAlignment="1">
      <alignment horizontal="left" vertical="center" wrapText="1"/>
    </xf>
    <xf numFmtId="176" fontId="16" fillId="0" borderId="1" xfId="0" applyNumberFormat="1" applyFont="1" applyBorder="1" applyAlignment="1">
      <alignment horizontal="right" vertical="center"/>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8" fillId="0" borderId="0" xfId="0" applyFont="1" applyAlignment="1" applyProtection="1">
      <alignment horizontal="center" vertical="center"/>
      <protection locked="0"/>
    </xf>
    <xf numFmtId="0" fontId="1" fillId="0" borderId="1" xfId="0" applyFont="1" applyBorder="1">
      <alignment vertical="center"/>
    </xf>
    <xf numFmtId="0" fontId="19" fillId="0" borderId="1" xfId="0" applyFont="1" applyBorder="1" applyAlignment="1">
      <alignment horizontal="center" vertical="center"/>
    </xf>
    <xf numFmtId="49" fontId="17" fillId="0" borderId="1" xfId="53" applyNumberFormat="1" applyFont="1" applyBorder="1">
      <alignment horizontal="left" vertical="center" wrapText="1"/>
    </xf>
    <xf numFmtId="49" fontId="17" fillId="0" borderId="1" xfId="53" applyNumberFormat="1" applyFont="1" applyBorder="1" applyAlignment="1">
      <alignment horizontal="left" vertical="center" wrapText="1" indent="1"/>
    </xf>
    <xf numFmtId="49" fontId="17" fillId="0" borderId="1" xfId="53" applyNumberFormat="1" applyFont="1" applyBorder="1" applyAlignment="1">
      <alignment horizontal="left" vertical="center" wrapText="1" indent="2"/>
    </xf>
    <xf numFmtId="0" fontId="16" fillId="0" borderId="0" xfId="0" applyFont="1" applyAlignment="1" applyProtection="1">
      <alignment horizontal="right" vertical="top"/>
      <protection locked="0"/>
    </xf>
    <xf numFmtId="176" fontId="20"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GridLines="0" showZeros="0" workbookViewId="0">
      <pane ySplit="1" topLeftCell="A5" activePane="bottomLeft" state="frozen"/>
      <selection/>
      <selection pane="bottomLeft" activeCell="G17" sqref="G17"/>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customHeight="1" spans="1:4">
      <c r="A1" s="1"/>
      <c r="B1" s="1"/>
      <c r="C1" s="1"/>
      <c r="D1" s="1"/>
    </row>
    <row r="2" ht="15" customHeight="1" spans="4:4">
      <c r="D2" s="93" t="s">
        <v>0</v>
      </c>
    </row>
    <row r="3" ht="41.25" customHeight="1" spans="1:4">
      <c r="A3" s="3" t="str">
        <f>"2025"&amp;"年财务收支预算总表"</f>
        <v>2025年财务收支预算总表</v>
      </c>
      <c r="B3" s="3"/>
      <c r="C3" s="3"/>
      <c r="D3" s="3"/>
    </row>
    <row r="4" ht="17.25" customHeight="1" spans="1:4">
      <c r="A4" s="4" t="str">
        <f>"单位名称："&amp;"富民县动物疫病预防控制中心"</f>
        <v>单位名称：富民县动物疫病预防控制中心</v>
      </c>
      <c r="B4" s="4"/>
      <c r="D4" s="2" t="s">
        <v>1</v>
      </c>
    </row>
    <row r="5" ht="23.25" customHeight="1" spans="1:4">
      <c r="A5" s="70" t="s">
        <v>2</v>
      </c>
      <c r="B5" s="70"/>
      <c r="C5" s="70" t="s">
        <v>3</v>
      </c>
      <c r="D5" s="70"/>
    </row>
    <row r="6" ht="24" customHeight="1" spans="1:4">
      <c r="A6" s="70" t="s">
        <v>4</v>
      </c>
      <c r="B6" s="70" t="str">
        <f t="shared" ref="B6:D6" si="0">"2025"&amp;"年预算数"</f>
        <v>2025年预算数</v>
      </c>
      <c r="C6" s="70" t="s">
        <v>5</v>
      </c>
      <c r="D6" s="70" t="str">
        <f t="shared" si="0"/>
        <v>2025年预算数</v>
      </c>
    </row>
    <row r="7" ht="17.25" customHeight="1" spans="1:4">
      <c r="A7" s="88" t="s">
        <v>6</v>
      </c>
      <c r="B7" s="84">
        <v>5598594.55</v>
      </c>
      <c r="C7" s="88" t="s">
        <v>7</v>
      </c>
      <c r="D7" s="84"/>
    </row>
    <row r="8" ht="17.25" customHeight="1" spans="1:4">
      <c r="A8" s="88" t="s">
        <v>8</v>
      </c>
      <c r="B8" s="84"/>
      <c r="C8" s="88" t="s">
        <v>9</v>
      </c>
      <c r="D8" s="84"/>
    </row>
    <row r="9" ht="17.25" customHeight="1" spans="1:4">
      <c r="A9" s="88" t="s">
        <v>10</v>
      </c>
      <c r="B9" s="84"/>
      <c r="C9" s="88" t="s">
        <v>11</v>
      </c>
      <c r="D9" s="84"/>
    </row>
    <row r="10" ht="17.25" customHeight="1" spans="1:4">
      <c r="A10" s="88" t="s">
        <v>12</v>
      </c>
      <c r="B10" s="84"/>
      <c r="C10" s="88" t="s">
        <v>13</v>
      </c>
      <c r="D10" s="84"/>
    </row>
    <row r="11" ht="17.25" customHeight="1" spans="1:4">
      <c r="A11" s="88" t="s">
        <v>14</v>
      </c>
      <c r="B11" s="84"/>
      <c r="C11" s="88" t="s">
        <v>15</v>
      </c>
      <c r="D11" s="84"/>
    </row>
    <row r="12" ht="17.25" customHeight="1" spans="1:4">
      <c r="A12" s="88" t="s">
        <v>16</v>
      </c>
      <c r="B12" s="84"/>
      <c r="C12" s="88" t="s">
        <v>17</v>
      </c>
      <c r="D12" s="84"/>
    </row>
    <row r="13" ht="17.25" customHeight="1" spans="1:4">
      <c r="A13" s="88" t="s">
        <v>18</v>
      </c>
      <c r="B13" s="84"/>
      <c r="C13" s="88" t="s">
        <v>19</v>
      </c>
      <c r="D13" s="84"/>
    </row>
    <row r="14" ht="17.25" customHeight="1" spans="1:4">
      <c r="A14" s="88" t="s">
        <v>20</v>
      </c>
      <c r="B14" s="84"/>
      <c r="C14" s="88" t="s">
        <v>21</v>
      </c>
      <c r="D14" s="84">
        <v>499994.08</v>
      </c>
    </row>
    <row r="15" ht="17.25" customHeight="1" spans="1:4">
      <c r="A15" s="88" t="s">
        <v>22</v>
      </c>
      <c r="B15" s="84"/>
      <c r="C15" s="88" t="s">
        <v>23</v>
      </c>
      <c r="D15" s="84">
        <v>216164.45</v>
      </c>
    </row>
    <row r="16" ht="17.25" customHeight="1" spans="1:4">
      <c r="A16" s="88" t="s">
        <v>24</v>
      </c>
      <c r="B16" s="84"/>
      <c r="C16" s="88" t="s">
        <v>25</v>
      </c>
      <c r="D16" s="84"/>
    </row>
    <row r="17" ht="17.25" customHeight="1" spans="1:4">
      <c r="A17" s="88"/>
      <c r="B17" s="84"/>
      <c r="C17" s="88" t="s">
        <v>26</v>
      </c>
      <c r="D17" s="84"/>
    </row>
    <row r="18" ht="17.25" customHeight="1" spans="1:4">
      <c r="A18" s="88"/>
      <c r="B18" s="84"/>
      <c r="C18" s="88" t="s">
        <v>27</v>
      </c>
      <c r="D18" s="84">
        <v>4747161.46</v>
      </c>
    </row>
    <row r="19" ht="17.25" customHeight="1" spans="1:4">
      <c r="A19" s="88"/>
      <c r="B19" s="84"/>
      <c r="C19" s="88" t="s">
        <v>28</v>
      </c>
      <c r="D19" s="84"/>
    </row>
    <row r="20" ht="17.25" customHeight="1" spans="1:4">
      <c r="A20" s="88"/>
      <c r="B20" s="84"/>
      <c r="C20" s="88" t="s">
        <v>29</v>
      </c>
      <c r="D20" s="84"/>
    </row>
    <row r="21" ht="17.25" customHeight="1" spans="1:4">
      <c r="A21" s="88"/>
      <c r="B21" s="84"/>
      <c r="C21" s="88" t="s">
        <v>30</v>
      </c>
      <c r="D21" s="84"/>
    </row>
    <row r="22" ht="17.25" customHeight="1" spans="1:4">
      <c r="A22" s="88"/>
      <c r="B22" s="84"/>
      <c r="C22" s="88" t="s">
        <v>31</v>
      </c>
      <c r="D22" s="84"/>
    </row>
    <row r="23" ht="17.25" customHeight="1" spans="1:4">
      <c r="A23" s="88"/>
      <c r="B23" s="84"/>
      <c r="C23" s="88" t="s">
        <v>32</v>
      </c>
      <c r="D23" s="84"/>
    </row>
    <row r="24" ht="17.25" customHeight="1" spans="1:4">
      <c r="A24" s="88"/>
      <c r="B24" s="84"/>
      <c r="C24" s="88" t="s">
        <v>33</v>
      </c>
      <c r="D24" s="84"/>
    </row>
    <row r="25" ht="17.25" customHeight="1" spans="1:4">
      <c r="A25" s="88"/>
      <c r="B25" s="84"/>
      <c r="C25" s="88" t="s">
        <v>34</v>
      </c>
      <c r="D25" s="84">
        <v>135274.56</v>
      </c>
    </row>
    <row r="26" ht="17.25" customHeight="1" spans="1:4">
      <c r="A26" s="88"/>
      <c r="B26" s="84"/>
      <c r="C26" s="88" t="s">
        <v>35</v>
      </c>
      <c r="D26" s="84"/>
    </row>
    <row r="27" ht="17.25" customHeight="1" spans="1:4">
      <c r="A27" s="88"/>
      <c r="B27" s="84"/>
      <c r="C27" s="88" t="s">
        <v>36</v>
      </c>
      <c r="D27" s="84"/>
    </row>
    <row r="28" ht="17.25" customHeight="1" spans="1:4">
      <c r="A28" s="88"/>
      <c r="B28" s="84"/>
      <c r="C28" s="88" t="s">
        <v>37</v>
      </c>
      <c r="D28" s="84"/>
    </row>
    <row r="29" ht="16.5" customHeight="1" spans="1:4">
      <c r="A29" s="88"/>
      <c r="B29" s="84"/>
      <c r="C29" s="88" t="s">
        <v>38</v>
      </c>
      <c r="D29" s="84"/>
    </row>
    <row r="30" ht="16.5" customHeight="1" spans="1:4">
      <c r="A30" s="88"/>
      <c r="B30" s="84"/>
      <c r="C30" s="88" t="s">
        <v>39</v>
      </c>
      <c r="D30" s="84"/>
    </row>
    <row r="31" ht="17.25" customHeight="1" spans="1:4">
      <c r="A31" s="88"/>
      <c r="B31" s="84"/>
      <c r="C31" s="88" t="s">
        <v>40</v>
      </c>
      <c r="D31" s="84"/>
    </row>
    <row r="32" ht="17.25" customHeight="1" spans="1:4">
      <c r="A32" s="88"/>
      <c r="B32" s="84"/>
      <c r="C32" s="88" t="s">
        <v>41</v>
      </c>
      <c r="D32" s="84"/>
    </row>
    <row r="33" ht="17.25" customHeight="1" spans="1:4">
      <c r="A33" s="88"/>
      <c r="B33" s="84"/>
      <c r="C33" s="88" t="s">
        <v>42</v>
      </c>
      <c r="D33" s="84"/>
    </row>
    <row r="34" ht="17.25" customHeight="1" spans="1:4">
      <c r="A34" s="88"/>
      <c r="B34" s="84"/>
      <c r="C34" s="88" t="s">
        <v>43</v>
      </c>
      <c r="D34" s="84"/>
    </row>
    <row r="35" ht="16.5" customHeight="1" spans="1:4">
      <c r="A35" s="89" t="s">
        <v>44</v>
      </c>
      <c r="B35" s="94">
        <f>5598594.55-0</f>
        <v>5598594.55</v>
      </c>
      <c r="C35" s="89" t="s">
        <v>45</v>
      </c>
      <c r="D35" s="94">
        <v>5598594.55</v>
      </c>
    </row>
    <row r="36" ht="16.5" customHeight="1" spans="1:4">
      <c r="A36" s="88" t="s">
        <v>46</v>
      </c>
      <c r="B36" s="84"/>
      <c r="C36" s="88" t="s">
        <v>47</v>
      </c>
      <c r="D36" s="84"/>
    </row>
    <row r="37" ht="16.5" customHeight="1" spans="1:4">
      <c r="A37" s="89" t="s">
        <v>48</v>
      </c>
      <c r="B37" s="94">
        <v>5598594.55</v>
      </c>
      <c r="C37" s="89" t="s">
        <v>49</v>
      </c>
      <c r="D37" s="94">
        <v>5598594.55</v>
      </c>
    </row>
  </sheetData>
  <mergeCells count="4">
    <mergeCell ref="A3:D3"/>
    <mergeCell ref="A4:B4"/>
    <mergeCell ref="A5:B5"/>
    <mergeCell ref="C5:D5"/>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pane ySplit="1" topLeftCell="A2" activePane="bottomLeft" state="frozen"/>
      <selection/>
      <selection pane="bottomLeft" activeCell="B12" sqref="B12"/>
    </sheetView>
  </sheetViews>
  <sheetFormatPr defaultColWidth="10.7083333333333" defaultRowHeight="12" customHeight="1" outlineLevelRow="7"/>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customHeight="1" spans="1:10">
      <c r="A1" s="1"/>
      <c r="B1" s="1"/>
      <c r="C1" s="1"/>
      <c r="D1" s="1"/>
      <c r="E1" s="1"/>
      <c r="F1" s="1"/>
      <c r="G1" s="1"/>
      <c r="H1" s="1"/>
      <c r="I1" s="1"/>
      <c r="J1" s="1"/>
    </row>
    <row r="2" ht="18" customHeight="1" spans="10:10">
      <c r="J2" s="2" t="s">
        <v>336</v>
      </c>
    </row>
    <row r="3" ht="39.75" customHeight="1" spans="1:10">
      <c r="A3" s="3" t="str">
        <f>"2025"&amp;"年项目支出绩效目标表（另文下达）"</f>
        <v>2025年项目支出绩效目标表（另文下达）</v>
      </c>
      <c r="B3" s="3"/>
      <c r="C3" s="3"/>
      <c r="D3" s="3"/>
      <c r="E3" s="3"/>
      <c r="F3" s="3"/>
      <c r="G3" s="3"/>
      <c r="H3" s="3"/>
      <c r="I3" s="3"/>
      <c r="J3" s="3"/>
    </row>
    <row r="4" ht="17.25" customHeight="1" spans="1:8">
      <c r="A4" s="4" t="str">
        <f>"单位名称："&amp;"富民县动物疫病预防控制中心"</f>
        <v>单位名称：富民县动物疫病预防控制中心</v>
      </c>
      <c r="B4" s="4"/>
      <c r="C4" s="4"/>
      <c r="D4" s="4"/>
      <c r="E4" s="4"/>
      <c r="F4" s="4"/>
      <c r="G4" s="4"/>
      <c r="H4" s="4"/>
    </row>
    <row r="5" ht="44.25" customHeight="1" spans="1:10">
      <c r="A5" s="70" t="s">
        <v>186</v>
      </c>
      <c r="B5" s="70" t="s">
        <v>337</v>
      </c>
      <c r="C5" s="79" t="s">
        <v>338</v>
      </c>
      <c r="D5" s="70" t="s">
        <v>339</v>
      </c>
      <c r="E5" s="70" t="s">
        <v>340</v>
      </c>
      <c r="F5" s="70" t="s">
        <v>341</v>
      </c>
      <c r="G5" s="70" t="s">
        <v>342</v>
      </c>
      <c r="H5" s="70" t="s">
        <v>343</v>
      </c>
      <c r="I5" s="70" t="s">
        <v>344</v>
      </c>
      <c r="J5" s="70" t="s">
        <v>345</v>
      </c>
    </row>
    <row r="6" ht="18.75" customHeight="1" spans="1:10">
      <c r="A6" s="70">
        <v>1</v>
      </c>
      <c r="B6" s="70">
        <v>2</v>
      </c>
      <c r="C6" s="70">
        <v>3</v>
      </c>
      <c r="D6" s="70">
        <v>4</v>
      </c>
      <c r="E6" s="70">
        <v>5</v>
      </c>
      <c r="F6" s="70">
        <v>6</v>
      </c>
      <c r="G6" s="70">
        <v>7</v>
      </c>
      <c r="H6" s="70">
        <v>8</v>
      </c>
      <c r="I6" s="70">
        <v>9</v>
      </c>
      <c r="J6" s="70">
        <v>10</v>
      </c>
    </row>
    <row r="8" customHeight="1" spans="1:1">
      <c r="A8" t="s">
        <v>593</v>
      </c>
    </row>
  </sheetData>
  <mergeCells count="2">
    <mergeCell ref="A3:J3"/>
    <mergeCell ref="A4:H4"/>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pane ySplit="1" topLeftCell="A2" activePane="bottomLeft" state="frozen"/>
      <selection/>
      <selection pane="bottomLeft" activeCell="A12" sqref="A12"/>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customHeight="1" spans="1:6">
      <c r="A1" s="1"/>
      <c r="B1" s="1"/>
      <c r="C1" s="1"/>
      <c r="D1" s="1"/>
      <c r="E1" s="1"/>
      <c r="F1" s="1"/>
    </row>
    <row r="2" ht="12" customHeight="1" spans="1:6">
      <c r="A2">
        <v>1</v>
      </c>
      <c r="B2">
        <v>0</v>
      </c>
      <c r="C2">
        <v>1</v>
      </c>
      <c r="F2" s="2" t="s">
        <v>594</v>
      </c>
    </row>
    <row r="3" ht="42" customHeight="1" spans="1:6">
      <c r="A3" s="3" t="str">
        <f>"2025"&amp;"年政府性基金预算支出预算表"</f>
        <v>2025年政府性基金预算支出预算表</v>
      </c>
      <c r="B3" s="3" t="s">
        <v>595</v>
      </c>
      <c r="C3" s="3"/>
      <c r="D3" s="3"/>
      <c r="E3" s="3"/>
      <c r="F3" s="3"/>
    </row>
    <row r="4" ht="13.5" customHeight="1" spans="1:6">
      <c r="A4" s="4" t="str">
        <f>"单位名称："&amp;"富民县动物疫病预防控制中心"</f>
        <v>单位名称：富民县动物疫病预防控制中心</v>
      </c>
      <c r="B4" s="4" t="s">
        <v>596</v>
      </c>
      <c r="C4" s="4"/>
      <c r="F4" s="2" t="s">
        <v>169</v>
      </c>
    </row>
    <row r="5" ht="19.5" customHeight="1" spans="1:6">
      <c r="A5" s="70" t="s">
        <v>184</v>
      </c>
      <c r="B5" s="70" t="s">
        <v>69</v>
      </c>
      <c r="C5" s="70" t="s">
        <v>70</v>
      </c>
      <c r="D5" s="70" t="s">
        <v>597</v>
      </c>
      <c r="E5" s="70"/>
      <c r="F5" s="70"/>
    </row>
    <row r="6" ht="18.75" customHeight="1" spans="1:6">
      <c r="A6" s="70"/>
      <c r="B6" s="70"/>
      <c r="C6" s="70"/>
      <c r="D6" s="70" t="s">
        <v>53</v>
      </c>
      <c r="E6" s="70" t="s">
        <v>71</v>
      </c>
      <c r="F6" s="70" t="s">
        <v>72</v>
      </c>
    </row>
    <row r="7" ht="18.75" customHeight="1" spans="1:6">
      <c r="A7" s="70">
        <v>1</v>
      </c>
      <c r="B7" s="70" t="s">
        <v>80</v>
      </c>
      <c r="C7" s="70">
        <v>3</v>
      </c>
      <c r="D7" s="70">
        <v>4</v>
      </c>
      <c r="E7" s="70">
        <v>5</v>
      </c>
      <c r="F7" s="70">
        <v>6</v>
      </c>
    </row>
    <row r="8" ht="21" customHeight="1" spans="1:6">
      <c r="A8" s="6"/>
      <c r="B8" s="6"/>
      <c r="C8" s="6"/>
      <c r="D8" s="75"/>
      <c r="E8" s="75"/>
      <c r="F8" s="75"/>
    </row>
    <row r="9" ht="21" customHeight="1" spans="1:6">
      <c r="A9" s="6"/>
      <c r="B9" s="6"/>
      <c r="C9" s="6"/>
      <c r="D9" s="75"/>
      <c r="E9" s="75"/>
      <c r="F9" s="75"/>
    </row>
    <row r="10" ht="18.75" customHeight="1" spans="1:6">
      <c r="A10" s="70" t="s">
        <v>174</v>
      </c>
      <c r="B10" s="70" t="s">
        <v>174</v>
      </c>
      <c r="C10" s="70" t="s">
        <v>174</v>
      </c>
      <c r="D10" s="75"/>
      <c r="E10" s="75"/>
      <c r="F10" s="75"/>
    </row>
    <row r="12" customHeight="1" spans="1:1">
      <c r="A12" t="s">
        <v>598</v>
      </c>
    </row>
  </sheetData>
  <mergeCells count="7">
    <mergeCell ref="A3:F3"/>
    <mergeCell ref="A4:C4"/>
    <mergeCell ref="D5:F5"/>
    <mergeCell ref="A10:C10"/>
    <mergeCell ref="A5:A6"/>
    <mergeCell ref="B5:B6"/>
    <mergeCell ref="C5:C6"/>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2"/>
  <sheetViews>
    <sheetView showZeros="0" workbookViewId="0">
      <pane ySplit="1" topLeftCell="A2" activePane="bottomLeft" state="frozen"/>
      <selection/>
      <selection pane="bottomLeft" activeCell="A12" sqref="A12"/>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customHeight="1" spans="1:19">
      <c r="A1" s="1"/>
      <c r="B1" s="1"/>
      <c r="C1" s="1"/>
      <c r="D1" s="1"/>
      <c r="E1" s="1"/>
      <c r="F1" s="1"/>
      <c r="G1" s="1"/>
      <c r="H1" s="1"/>
      <c r="I1" s="1"/>
      <c r="J1" s="1"/>
      <c r="K1" s="1"/>
      <c r="L1" s="1"/>
      <c r="M1" s="1"/>
      <c r="N1" s="1"/>
      <c r="O1" s="1"/>
      <c r="P1" s="1"/>
      <c r="Q1" s="1"/>
      <c r="R1" s="1"/>
      <c r="S1" s="1"/>
    </row>
    <row r="2" ht="15.75" customHeight="1" spans="19:19">
      <c r="S2" s="2" t="s">
        <v>599</v>
      </c>
    </row>
    <row r="3" ht="41.25" customHeight="1" spans="1:19">
      <c r="A3" s="3" t="str">
        <f>"2025"&amp;"年部门政府采购预算表"</f>
        <v>2025年部门政府采购预算表</v>
      </c>
      <c r="B3" s="3"/>
      <c r="C3" s="3"/>
      <c r="D3" s="3"/>
      <c r="E3" s="3"/>
      <c r="F3" s="3"/>
      <c r="G3" s="3"/>
      <c r="H3" s="3"/>
      <c r="I3" s="3"/>
      <c r="J3" s="3"/>
      <c r="K3" s="3"/>
      <c r="L3" s="3"/>
      <c r="M3" s="3"/>
      <c r="N3" s="3"/>
      <c r="O3" s="3"/>
      <c r="P3" s="3"/>
      <c r="Q3" s="3"/>
      <c r="R3" s="3"/>
      <c r="S3" s="3"/>
    </row>
    <row r="4" ht="18.75" customHeight="1" spans="1:19">
      <c r="A4" t="str">
        <f>"单位名称："&amp;"富民县动物疫病预防控制中心"</f>
        <v>单位名称：富民县动物疫病预防控制中心</v>
      </c>
      <c r="S4" s="2" t="s">
        <v>1</v>
      </c>
    </row>
    <row r="5" ht="15.75" customHeight="1" spans="1:19">
      <c r="A5" s="70" t="s">
        <v>183</v>
      </c>
      <c r="B5" s="70" t="s">
        <v>184</v>
      </c>
      <c r="C5" s="70" t="s">
        <v>600</v>
      </c>
      <c r="D5" s="70" t="s">
        <v>601</v>
      </c>
      <c r="E5" s="70" t="s">
        <v>602</v>
      </c>
      <c r="F5" s="5" t="s">
        <v>603</v>
      </c>
      <c r="G5" s="70" t="s">
        <v>604</v>
      </c>
      <c r="H5" s="5" t="s">
        <v>605</v>
      </c>
      <c r="I5" s="70" t="s">
        <v>191</v>
      </c>
      <c r="J5" s="70"/>
      <c r="K5" s="70"/>
      <c r="L5" s="70"/>
      <c r="M5" s="70"/>
      <c r="N5" s="70"/>
      <c r="O5" s="70"/>
      <c r="P5" s="70"/>
      <c r="Q5" s="70"/>
      <c r="R5" s="70"/>
      <c r="S5" s="70"/>
    </row>
    <row r="6" ht="17.25" customHeight="1" spans="1:19">
      <c r="A6" s="70"/>
      <c r="B6" s="70"/>
      <c r="C6" s="70"/>
      <c r="D6" s="70"/>
      <c r="E6" s="70"/>
      <c r="F6" s="5"/>
      <c r="G6" s="70"/>
      <c r="H6" s="5"/>
      <c r="I6" s="70" t="s">
        <v>53</v>
      </c>
      <c r="J6" s="70" t="s">
        <v>56</v>
      </c>
      <c r="K6" s="70" t="s">
        <v>57</v>
      </c>
      <c r="L6" s="70" t="s">
        <v>58</v>
      </c>
      <c r="M6" s="70" t="s">
        <v>59</v>
      </c>
      <c r="N6" s="70" t="s">
        <v>606</v>
      </c>
      <c r="O6" s="70"/>
      <c r="P6" s="70"/>
      <c r="Q6" s="70"/>
      <c r="R6" s="70"/>
      <c r="S6" s="70"/>
    </row>
    <row r="7" ht="54" customHeight="1" spans="1:19">
      <c r="A7" s="70"/>
      <c r="B7" s="70"/>
      <c r="C7" s="70"/>
      <c r="D7" s="70"/>
      <c r="E7" s="70"/>
      <c r="F7" s="5"/>
      <c r="G7" s="70"/>
      <c r="H7" s="5"/>
      <c r="I7" s="70"/>
      <c r="J7" s="70" t="s">
        <v>55</v>
      </c>
      <c r="K7" s="70"/>
      <c r="L7" s="70"/>
      <c r="M7" s="70"/>
      <c r="N7" s="70" t="s">
        <v>55</v>
      </c>
      <c r="O7" s="70" t="s">
        <v>61</v>
      </c>
      <c r="P7" s="70" t="s">
        <v>63</v>
      </c>
      <c r="Q7" s="70" t="s">
        <v>62</v>
      </c>
      <c r="R7" s="70" t="s">
        <v>64</v>
      </c>
      <c r="S7" s="70" t="s">
        <v>65</v>
      </c>
    </row>
    <row r="8" ht="18" customHeight="1" spans="1:19">
      <c r="A8" s="70">
        <v>1</v>
      </c>
      <c r="B8" s="70" t="s">
        <v>80</v>
      </c>
      <c r="C8" s="70" t="s">
        <v>81</v>
      </c>
      <c r="D8" s="70">
        <v>4</v>
      </c>
      <c r="E8" s="70">
        <v>5</v>
      </c>
      <c r="F8" s="70">
        <v>6</v>
      </c>
      <c r="G8" s="70">
        <v>7</v>
      </c>
      <c r="H8" s="70">
        <v>8</v>
      </c>
      <c r="I8" s="70">
        <v>9</v>
      </c>
      <c r="J8" s="70">
        <v>10</v>
      </c>
      <c r="K8" s="70">
        <v>11</v>
      </c>
      <c r="L8" s="70">
        <v>12</v>
      </c>
      <c r="M8" s="70">
        <v>13</v>
      </c>
      <c r="N8" s="70">
        <v>14</v>
      </c>
      <c r="O8" s="70">
        <v>15</v>
      </c>
      <c r="P8" s="70">
        <v>16</v>
      </c>
      <c r="Q8" s="70">
        <v>17</v>
      </c>
      <c r="R8" s="70">
        <v>18</v>
      </c>
      <c r="S8" s="70">
        <v>19</v>
      </c>
    </row>
    <row r="9" ht="21" customHeight="1" spans="1:19">
      <c r="A9" s="6"/>
      <c r="B9" s="6"/>
      <c r="C9" s="6"/>
      <c r="D9" s="6"/>
      <c r="E9" s="6"/>
      <c r="F9" s="6"/>
      <c r="G9" s="77"/>
      <c r="H9" s="71"/>
      <c r="I9" s="71"/>
      <c r="J9" s="71"/>
      <c r="K9" s="71"/>
      <c r="L9" s="71"/>
      <c r="M9" s="71"/>
      <c r="N9" s="71"/>
      <c r="O9" s="71"/>
      <c r="P9" s="71"/>
      <c r="Q9" s="71"/>
      <c r="R9" s="71"/>
      <c r="S9" s="71"/>
    </row>
    <row r="10" ht="21" customHeight="1" spans="1:19">
      <c r="A10" s="70" t="s">
        <v>174</v>
      </c>
      <c r="B10" s="70"/>
      <c r="C10" s="70"/>
      <c r="D10" s="70"/>
      <c r="E10" s="70"/>
      <c r="F10" s="70"/>
      <c r="G10" s="70"/>
      <c r="H10" s="71"/>
      <c r="I10" s="71"/>
      <c r="J10" s="71"/>
      <c r="K10" s="71"/>
      <c r="L10" s="71"/>
      <c r="M10" s="71"/>
      <c r="N10" s="71"/>
      <c r="O10" s="71"/>
      <c r="P10" s="71"/>
      <c r="Q10" s="71"/>
      <c r="R10" s="71"/>
      <c r="S10" s="71"/>
    </row>
    <row r="12" customHeight="1" spans="1:1">
      <c r="A12" s="78" t="s">
        <v>607</v>
      </c>
    </row>
  </sheetData>
  <mergeCells count="18">
    <mergeCell ref="A3:S3"/>
    <mergeCell ref="A4:H4"/>
    <mergeCell ref="I5:S5"/>
    <mergeCell ref="N6:S6"/>
    <mergeCell ref="A10:G1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2"/>
  <sheetViews>
    <sheetView showZeros="0" workbookViewId="0">
      <pane ySplit="1" topLeftCell="A2" activePane="bottomLeft" state="frozen"/>
      <selection/>
      <selection pane="bottomLeft" activeCell="A12" sqref="A12"/>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20:20">
      <c r="T2" s="2" t="s">
        <v>608</v>
      </c>
    </row>
    <row r="3" ht="41.25" customHeight="1" spans="1:20">
      <c r="A3" s="3" t="str">
        <f>"2025"&amp;"年政府购买服务预算表"</f>
        <v>2025年政府购买服务预算表</v>
      </c>
      <c r="B3" s="3"/>
      <c r="C3" s="3"/>
      <c r="D3" s="3"/>
      <c r="E3" s="3"/>
      <c r="F3" s="3"/>
      <c r="G3" s="3"/>
      <c r="H3" s="3"/>
      <c r="I3" s="3"/>
      <c r="J3" s="3"/>
      <c r="K3" s="3"/>
      <c r="L3" s="3"/>
      <c r="M3" s="3"/>
      <c r="N3" s="3"/>
      <c r="O3" s="3"/>
      <c r="P3" s="3"/>
      <c r="Q3" s="3"/>
      <c r="R3" s="3"/>
      <c r="S3" s="3"/>
      <c r="T3" s="3"/>
    </row>
    <row r="4" ht="22.5" customHeight="1" spans="1:20">
      <c r="A4" t="str">
        <f>"单位名称："&amp;"富民县动物疫病预防控制中心"</f>
        <v>单位名称：富民县动物疫病预防控制中心</v>
      </c>
      <c r="T4" s="2" t="s">
        <v>1</v>
      </c>
    </row>
    <row r="5" ht="24" customHeight="1" spans="1:20">
      <c r="A5" s="70" t="s">
        <v>183</v>
      </c>
      <c r="B5" s="70" t="s">
        <v>184</v>
      </c>
      <c r="C5" s="70" t="s">
        <v>186</v>
      </c>
      <c r="D5" s="70" t="s">
        <v>609</v>
      </c>
      <c r="E5" s="70" t="s">
        <v>610</v>
      </c>
      <c r="F5" s="70" t="s">
        <v>611</v>
      </c>
      <c r="G5" s="70" t="s">
        <v>612</v>
      </c>
      <c r="H5" s="70" t="s">
        <v>613</v>
      </c>
      <c r="I5" s="70" t="s">
        <v>614</v>
      </c>
      <c r="J5" s="70" t="s">
        <v>191</v>
      </c>
      <c r="K5" s="70"/>
      <c r="L5" s="70"/>
      <c r="M5" s="70"/>
      <c r="N5" s="70"/>
      <c r="O5" s="70"/>
      <c r="P5" s="70"/>
      <c r="Q5" s="70"/>
      <c r="R5" s="70"/>
      <c r="S5" s="70"/>
      <c r="T5" s="70"/>
    </row>
    <row r="6" ht="24" customHeight="1" spans="1:20">
      <c r="A6" s="70"/>
      <c r="B6" s="70"/>
      <c r="C6" s="70"/>
      <c r="D6" s="70"/>
      <c r="E6" s="70"/>
      <c r="F6" s="70"/>
      <c r="G6" s="70"/>
      <c r="H6" s="70"/>
      <c r="I6" s="70"/>
      <c r="J6" s="70" t="s">
        <v>53</v>
      </c>
      <c r="K6" s="70" t="s">
        <v>56</v>
      </c>
      <c r="L6" s="70" t="s">
        <v>615</v>
      </c>
      <c r="M6" s="70" t="s">
        <v>58</v>
      </c>
      <c r="N6" s="70" t="s">
        <v>616</v>
      </c>
      <c r="O6" s="70" t="s">
        <v>606</v>
      </c>
      <c r="P6" s="70"/>
      <c r="Q6" s="70"/>
      <c r="R6" s="70"/>
      <c r="S6" s="70"/>
      <c r="T6" s="70"/>
    </row>
    <row r="7" ht="54" customHeight="1" spans="1:20">
      <c r="A7" s="70"/>
      <c r="B7" s="70"/>
      <c r="C7" s="70"/>
      <c r="D7" s="70"/>
      <c r="E7" s="70"/>
      <c r="F7" s="70"/>
      <c r="G7" s="70"/>
      <c r="H7" s="70"/>
      <c r="I7" s="70"/>
      <c r="J7" s="70"/>
      <c r="K7" s="70" t="s">
        <v>55</v>
      </c>
      <c r="L7" s="70"/>
      <c r="M7" s="70"/>
      <c r="N7" s="70"/>
      <c r="O7" s="70" t="s">
        <v>55</v>
      </c>
      <c r="P7" s="70" t="s">
        <v>61</v>
      </c>
      <c r="Q7" s="70" t="s">
        <v>63</v>
      </c>
      <c r="R7" s="70" t="s">
        <v>62</v>
      </c>
      <c r="S7" s="70" t="s">
        <v>64</v>
      </c>
      <c r="T7" s="70" t="s">
        <v>65</v>
      </c>
    </row>
    <row r="8" ht="17.25" customHeight="1" spans="1:20">
      <c r="A8" s="70">
        <v>1</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row>
    <row r="9" ht="21" customHeight="1" spans="1:20">
      <c r="A9" s="72"/>
      <c r="B9" s="72"/>
      <c r="C9" s="72"/>
      <c r="D9" s="72"/>
      <c r="E9" s="72"/>
      <c r="F9" s="72"/>
      <c r="G9" s="72"/>
      <c r="H9" s="72"/>
      <c r="I9" s="72"/>
      <c r="J9" s="71"/>
      <c r="K9" s="71"/>
      <c r="L9" s="71"/>
      <c r="M9" s="71"/>
      <c r="N9" s="71"/>
      <c r="O9" s="71"/>
      <c r="P9" s="71"/>
      <c r="Q9" s="71"/>
      <c r="R9" s="71"/>
      <c r="S9" s="71"/>
      <c r="T9" s="71"/>
    </row>
    <row r="10" ht="21" customHeight="1" spans="1:20">
      <c r="A10" s="70" t="s">
        <v>174</v>
      </c>
      <c r="B10" s="70"/>
      <c r="C10" s="70"/>
      <c r="D10" s="70"/>
      <c r="E10" s="70"/>
      <c r="F10" s="70"/>
      <c r="G10" s="70"/>
      <c r="H10" s="70"/>
      <c r="I10" s="70"/>
      <c r="J10" s="71"/>
      <c r="K10" s="71"/>
      <c r="L10" s="71"/>
      <c r="M10" s="71"/>
      <c r="N10" s="71"/>
      <c r="O10" s="71"/>
      <c r="P10" s="71"/>
      <c r="Q10" s="71"/>
      <c r="R10" s="71"/>
      <c r="S10" s="71"/>
      <c r="T10" s="71"/>
    </row>
    <row r="12" customHeight="1" spans="1:1">
      <c r="A12" t="s">
        <v>617</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1"/>
  <sheetViews>
    <sheetView showZeros="0" workbookViewId="0">
      <pane ySplit="1" topLeftCell="A2" activePane="bottomLeft" state="frozen"/>
      <selection/>
      <selection pane="bottomLeft" activeCell="A11" sqref="A11"/>
    </sheetView>
  </sheetViews>
  <sheetFormatPr defaultColWidth="10.7083333333333" defaultRowHeight="14.25" customHeight="1" outlineLevelCol="4"/>
  <cols>
    <col min="1" max="1" width="44" customWidth="1"/>
    <col min="2" max="5" width="23.2833333333333" customWidth="1"/>
  </cols>
  <sheetData>
    <row r="1" customHeight="1" spans="1:5">
      <c r="A1" s="1"/>
      <c r="B1" s="1"/>
      <c r="C1" s="1"/>
      <c r="D1" s="1"/>
      <c r="E1" s="1"/>
    </row>
    <row r="2" ht="17.25" customHeight="1" spans="5:5">
      <c r="E2" s="2" t="s">
        <v>618</v>
      </c>
    </row>
    <row r="3" ht="41.25" customHeight="1" spans="1:5">
      <c r="A3" s="3" t="str">
        <f>"2025"&amp;"年对下转移支付预算表"</f>
        <v>2025年对下转移支付预算表</v>
      </c>
      <c r="B3" s="3"/>
      <c r="C3" s="3"/>
      <c r="D3" s="3"/>
      <c r="E3" s="3"/>
    </row>
    <row r="4" ht="18" customHeight="1" spans="1:5">
      <c r="A4" t="str">
        <f>"单位名称："&amp;"富民县动物疫病预防控制中心"</f>
        <v>单位名称：富民县动物疫病预防控制中心</v>
      </c>
      <c r="E4" s="2" t="s">
        <v>1</v>
      </c>
    </row>
    <row r="5" ht="19.5" customHeight="1" spans="1:5">
      <c r="A5" s="70" t="s">
        <v>619</v>
      </c>
      <c r="B5" s="70" t="s">
        <v>191</v>
      </c>
      <c r="C5" s="70"/>
      <c r="D5" s="70"/>
      <c r="E5" s="70" t="s">
        <v>620</v>
      </c>
    </row>
    <row r="6" ht="40.5" customHeight="1" spans="1:5">
      <c r="A6" s="70"/>
      <c r="B6" s="70" t="s">
        <v>53</v>
      </c>
      <c r="C6" s="70" t="s">
        <v>56</v>
      </c>
      <c r="D6" s="70" t="s">
        <v>615</v>
      </c>
      <c r="E6" s="70" t="s">
        <v>621</v>
      </c>
    </row>
    <row r="7" ht="19.5" customHeight="1" spans="1:5">
      <c r="A7" s="70">
        <v>1</v>
      </c>
      <c r="B7" s="70">
        <v>2</v>
      </c>
      <c r="C7" s="70">
        <v>3</v>
      </c>
      <c r="D7" s="70">
        <v>4</v>
      </c>
      <c r="E7" s="70">
        <v>5</v>
      </c>
    </row>
    <row r="8" ht="19.5" customHeight="1" spans="1:5">
      <c r="A8" s="6"/>
      <c r="B8" s="75"/>
      <c r="C8" s="75"/>
      <c r="D8" s="75"/>
      <c r="E8" s="76"/>
    </row>
    <row r="9" ht="19.5" customHeight="1" spans="1:5">
      <c r="A9" s="6"/>
      <c r="B9" s="75"/>
      <c r="C9" s="75"/>
      <c r="D9" s="75"/>
      <c r="E9" s="76"/>
    </row>
    <row r="11" customHeight="1" spans="1:1">
      <c r="A11" t="s">
        <v>622</v>
      </c>
    </row>
  </sheetData>
  <mergeCells count="5">
    <mergeCell ref="A3:E3"/>
    <mergeCell ref="A4:D4"/>
    <mergeCell ref="B5:D5"/>
    <mergeCell ref="A5:A6"/>
    <mergeCell ref="E5:E6"/>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A10" sqref="A10"/>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customHeight="1" spans="1:10">
      <c r="A1" s="1"/>
      <c r="B1" s="1"/>
      <c r="C1" s="1"/>
      <c r="D1" s="1"/>
      <c r="E1" s="1"/>
      <c r="F1" s="1"/>
      <c r="G1" s="1"/>
      <c r="H1" s="1"/>
      <c r="I1" s="1"/>
      <c r="J1" s="1"/>
    </row>
    <row r="2" ht="16.5" customHeight="1" spans="1:10">
      <c r="A2" s="1"/>
      <c r="B2" s="1"/>
      <c r="C2" s="1"/>
      <c r="D2" s="1"/>
      <c r="E2" s="1"/>
      <c r="F2" s="1"/>
      <c r="G2" s="1"/>
      <c r="H2" s="1"/>
      <c r="I2" s="1"/>
      <c r="J2" s="2" t="s">
        <v>623</v>
      </c>
    </row>
    <row r="3" ht="41.25" customHeight="1" spans="1:10">
      <c r="A3" s="3" t="str">
        <f>"2025"&amp;"年对下转移支付绩效目标表"</f>
        <v>2025年对下转移支付绩效目标表</v>
      </c>
      <c r="B3" s="3"/>
      <c r="C3" s="3"/>
      <c r="D3" s="3"/>
      <c r="E3" s="3"/>
      <c r="F3" s="3"/>
      <c r="G3" s="3"/>
      <c r="H3" s="3"/>
      <c r="I3" s="3"/>
      <c r="J3" s="3"/>
    </row>
    <row r="4" ht="17.25" customHeight="1" spans="1:10">
      <c r="A4" s="73" t="str">
        <f>"单位名称："&amp;"富民县动物疫病预防控制中心"</f>
        <v>单位名称：富民县动物疫病预防控制中心</v>
      </c>
      <c r="B4" s="73"/>
      <c r="C4" s="73"/>
      <c r="D4" s="73"/>
      <c r="E4" s="73"/>
      <c r="F4" s="73"/>
      <c r="G4" s="73"/>
      <c r="H4" s="73"/>
      <c r="I4" s="1"/>
      <c r="J4" s="1"/>
    </row>
    <row r="5" ht="44.25" customHeight="1" spans="1:10">
      <c r="A5" s="74" t="s">
        <v>619</v>
      </c>
      <c r="B5" s="74" t="s">
        <v>337</v>
      </c>
      <c r="C5" s="74" t="s">
        <v>338</v>
      </c>
      <c r="D5" s="74" t="s">
        <v>339</v>
      </c>
      <c r="E5" s="74" t="s">
        <v>340</v>
      </c>
      <c r="F5" s="74" t="s">
        <v>341</v>
      </c>
      <c r="G5" s="74" t="s">
        <v>342</v>
      </c>
      <c r="H5" s="74" t="s">
        <v>343</v>
      </c>
      <c r="I5" s="74" t="s">
        <v>344</v>
      </c>
      <c r="J5" s="74" t="s">
        <v>345</v>
      </c>
    </row>
    <row r="6" ht="14.25" customHeight="1" spans="1:10">
      <c r="A6" s="74">
        <v>1</v>
      </c>
      <c r="B6" s="74">
        <v>2</v>
      </c>
      <c r="C6" s="74">
        <v>3</v>
      </c>
      <c r="D6" s="74">
        <v>4</v>
      </c>
      <c r="E6" s="74">
        <v>5</v>
      </c>
      <c r="F6" s="74">
        <v>6</v>
      </c>
      <c r="G6" s="74">
        <v>7</v>
      </c>
      <c r="H6" s="74">
        <v>8</v>
      </c>
      <c r="I6" s="74">
        <v>9</v>
      </c>
      <c r="J6" s="74">
        <v>10</v>
      </c>
    </row>
    <row r="7" ht="42" customHeight="1" spans="1:10">
      <c r="A7" s="6"/>
      <c r="B7" s="6"/>
      <c r="C7" s="6"/>
      <c r="D7" s="6"/>
      <c r="E7" s="6"/>
      <c r="F7" s="6"/>
      <c r="G7" s="6"/>
      <c r="H7" s="6"/>
      <c r="I7" s="6"/>
      <c r="J7" s="6"/>
    </row>
    <row r="8" ht="42.75" customHeight="1" spans="1:10">
      <c r="A8" s="6"/>
      <c r="B8" s="6"/>
      <c r="C8" s="6"/>
      <c r="D8" s="6"/>
      <c r="E8" s="6"/>
      <c r="F8" s="6"/>
      <c r="G8" s="6"/>
      <c r="H8" s="6"/>
      <c r="I8" s="6"/>
      <c r="J8" s="6"/>
    </row>
    <row r="10" customHeight="1" spans="1:1">
      <c r="A10" t="s">
        <v>624</v>
      </c>
    </row>
  </sheetData>
  <mergeCells count="2">
    <mergeCell ref="A3:J3"/>
    <mergeCell ref="A4:H4"/>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1"/>
  <sheetViews>
    <sheetView showZeros="0" workbookViewId="0">
      <pane ySplit="1" topLeftCell="A2" activePane="bottomLeft" state="frozen"/>
      <selection/>
      <selection pane="bottomLeft" activeCell="A11" sqref="A11"/>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1:9">
      <c r="A1" s="1"/>
      <c r="B1" s="1"/>
      <c r="C1" s="1"/>
      <c r="D1" s="1"/>
      <c r="E1" s="1"/>
      <c r="F1" s="1"/>
      <c r="G1" s="1"/>
      <c r="H1" s="1"/>
      <c r="I1" s="1"/>
    </row>
    <row r="2" customHeight="1" spans="9:9">
      <c r="I2" s="2" t="s">
        <v>625</v>
      </c>
    </row>
    <row r="3" ht="41.25" customHeight="1" spans="1:9">
      <c r="A3" s="3" t="str">
        <f>"2025"&amp;"年新增资产配置表"</f>
        <v>2025年新增资产配置表</v>
      </c>
      <c r="B3" s="3"/>
      <c r="C3" s="3"/>
      <c r="D3" s="3"/>
      <c r="E3" s="3"/>
      <c r="F3" s="3"/>
      <c r="G3" s="3"/>
      <c r="H3" s="3"/>
      <c r="I3" s="3"/>
    </row>
    <row r="4" customHeight="1" spans="1:9">
      <c r="A4" s="4" t="str">
        <f>"单位名称："&amp;"富民县动物疫病预防控制中心"</f>
        <v>单位名称：富民县动物疫病预防控制中心</v>
      </c>
      <c r="B4" s="4"/>
      <c r="C4" s="4"/>
      <c r="E4" s="2" t="s">
        <v>1</v>
      </c>
      <c r="F4" s="2"/>
      <c r="G4" s="2"/>
      <c r="H4" s="2"/>
      <c r="I4" s="2"/>
    </row>
    <row r="5" ht="28.5" customHeight="1" spans="1:9">
      <c r="A5" s="70" t="s">
        <v>183</v>
      </c>
      <c r="B5" s="70" t="s">
        <v>184</v>
      </c>
      <c r="C5" s="70" t="s">
        <v>626</v>
      </c>
      <c r="D5" s="70" t="s">
        <v>627</v>
      </c>
      <c r="E5" s="70" t="s">
        <v>628</v>
      </c>
      <c r="F5" s="70" t="s">
        <v>629</v>
      </c>
      <c r="G5" s="70" t="s">
        <v>630</v>
      </c>
      <c r="H5" s="70"/>
      <c r="I5" s="70"/>
    </row>
    <row r="6" ht="21" customHeight="1" spans="1:9">
      <c r="A6" s="70"/>
      <c r="B6" s="70"/>
      <c r="C6" s="70"/>
      <c r="D6" s="70"/>
      <c r="E6" s="70"/>
      <c r="F6" s="70"/>
      <c r="G6" s="70" t="s">
        <v>604</v>
      </c>
      <c r="H6" s="70" t="s">
        <v>631</v>
      </c>
      <c r="I6" s="70" t="s">
        <v>632</v>
      </c>
    </row>
    <row r="7" ht="17.25" customHeight="1" spans="1:9">
      <c r="A7" s="70" t="s">
        <v>79</v>
      </c>
      <c r="B7" s="70" t="s">
        <v>80</v>
      </c>
      <c r="C7" s="70" t="s">
        <v>81</v>
      </c>
      <c r="D7" s="70" t="s">
        <v>173</v>
      </c>
      <c r="E7" s="70" t="s">
        <v>82</v>
      </c>
      <c r="F7" s="70" t="s">
        <v>83</v>
      </c>
      <c r="G7" s="70" t="s">
        <v>84</v>
      </c>
      <c r="H7" s="70" t="s">
        <v>85</v>
      </c>
      <c r="I7" s="70">
        <v>9</v>
      </c>
    </row>
    <row r="8" ht="19.5" customHeight="1" spans="1:9">
      <c r="A8" s="72"/>
      <c r="B8" s="72"/>
      <c r="C8" s="72"/>
      <c r="D8" s="72"/>
      <c r="E8" s="72"/>
      <c r="F8" s="72"/>
      <c r="G8" s="71"/>
      <c r="H8" s="71"/>
      <c r="I8" s="71"/>
    </row>
    <row r="9" ht="19.5" customHeight="1" spans="1:9">
      <c r="A9" s="70" t="s">
        <v>53</v>
      </c>
      <c r="B9" s="70"/>
      <c r="C9" s="70"/>
      <c r="D9" s="70"/>
      <c r="E9" s="70"/>
      <c r="F9" s="70"/>
      <c r="G9" s="71"/>
      <c r="H9" s="71"/>
      <c r="I9" s="71"/>
    </row>
    <row r="11" customHeight="1" spans="1:1">
      <c r="A11" t="s">
        <v>633</v>
      </c>
    </row>
  </sheetData>
  <mergeCells count="11">
    <mergeCell ref="A3:I3"/>
    <mergeCell ref="A4:C4"/>
    <mergeCell ref="E4:I4"/>
    <mergeCell ref="G5:I5"/>
    <mergeCell ref="A9:F9"/>
    <mergeCell ref="A5:A6"/>
    <mergeCell ref="B5:B6"/>
    <mergeCell ref="C5:C6"/>
    <mergeCell ref="D5:D6"/>
    <mergeCell ref="E5:E6"/>
    <mergeCell ref="F5:F6"/>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showZeros="0" workbookViewId="0">
      <pane ySplit="1" topLeftCell="A2" activePane="bottomLeft" state="frozen"/>
      <selection/>
      <selection pane="bottomLeft" activeCell="A13" sqref="A13"/>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
      <c r="A1" s="1"/>
      <c r="B1" s="1"/>
      <c r="C1" s="1"/>
      <c r="D1" s="1"/>
      <c r="E1" s="1"/>
      <c r="F1" s="1"/>
      <c r="G1" s="1"/>
      <c r="H1" s="1"/>
      <c r="I1" s="1"/>
      <c r="J1" s="1"/>
      <c r="K1" s="1"/>
    </row>
    <row r="2" customHeight="1" spans="11:11">
      <c r="K2" s="2" t="s">
        <v>634</v>
      </c>
    </row>
    <row r="3" ht="41.25" customHeight="1" spans="1:11">
      <c r="A3" s="3" t="str">
        <f>"2025"&amp;"年上级补助项目支出预算表"</f>
        <v>2025年上级补助项目支出预算表</v>
      </c>
      <c r="B3" s="3"/>
      <c r="C3" s="3"/>
      <c r="D3" s="3"/>
      <c r="E3" s="3"/>
      <c r="F3" s="3"/>
      <c r="G3" s="3"/>
      <c r="H3" s="3"/>
      <c r="I3" s="3"/>
      <c r="J3" s="3"/>
      <c r="K3" s="3"/>
    </row>
    <row r="4" ht="13.5" customHeight="1" spans="1:11">
      <c r="A4" s="4" t="str">
        <f>"单位名称："&amp;"富民县动物疫病预防控制中心"</f>
        <v>单位名称：富民县动物疫病预防控制中心</v>
      </c>
      <c r="B4" s="4"/>
      <c r="C4" s="4"/>
      <c r="D4" s="4"/>
      <c r="E4" s="4"/>
      <c r="F4" s="4"/>
      <c r="G4" s="4"/>
      <c r="K4" s="2" t="s">
        <v>1</v>
      </c>
    </row>
    <row r="5" ht="21.75" customHeight="1" spans="1:11">
      <c r="A5" s="70" t="s">
        <v>282</v>
      </c>
      <c r="B5" s="70" t="s">
        <v>186</v>
      </c>
      <c r="C5" s="70" t="s">
        <v>283</v>
      </c>
      <c r="D5" s="5" t="s">
        <v>187</v>
      </c>
      <c r="E5" s="70" t="s">
        <v>188</v>
      </c>
      <c r="F5" s="5" t="s">
        <v>284</v>
      </c>
      <c r="G5" s="70" t="s">
        <v>285</v>
      </c>
      <c r="H5" s="70" t="s">
        <v>53</v>
      </c>
      <c r="I5" s="70" t="s">
        <v>635</v>
      </c>
      <c r="J5" s="70"/>
      <c r="K5" s="70"/>
    </row>
    <row r="6" ht="21.75" customHeight="1" spans="1:11">
      <c r="A6" s="70"/>
      <c r="B6" s="70"/>
      <c r="C6" s="70"/>
      <c r="D6" s="5"/>
      <c r="E6" s="70"/>
      <c r="F6" s="5"/>
      <c r="G6" s="70"/>
      <c r="H6" s="70"/>
      <c r="I6" s="70" t="s">
        <v>56</v>
      </c>
      <c r="J6" s="70" t="s">
        <v>57</v>
      </c>
      <c r="K6" s="70" t="s">
        <v>58</v>
      </c>
    </row>
    <row r="7" ht="40.5" customHeight="1" spans="1:11">
      <c r="A7" s="70"/>
      <c r="B7" s="70"/>
      <c r="C7" s="70"/>
      <c r="D7" s="5"/>
      <c r="E7" s="70"/>
      <c r="F7" s="5"/>
      <c r="G7" s="70"/>
      <c r="H7" s="70"/>
      <c r="I7" s="70" t="s">
        <v>55</v>
      </c>
      <c r="J7" s="70"/>
      <c r="K7" s="70"/>
    </row>
    <row r="8" ht="15" customHeight="1" spans="1:11">
      <c r="A8" s="70">
        <v>1</v>
      </c>
      <c r="B8" s="70">
        <v>2</v>
      </c>
      <c r="C8" s="70">
        <v>3</v>
      </c>
      <c r="D8" s="70">
        <v>4</v>
      </c>
      <c r="E8" s="70">
        <v>5</v>
      </c>
      <c r="F8" s="70">
        <v>6</v>
      </c>
      <c r="G8" s="70">
        <v>7</v>
      </c>
      <c r="H8" s="70">
        <v>8</v>
      </c>
      <c r="I8" s="70">
        <v>9</v>
      </c>
      <c r="J8" s="70">
        <v>10</v>
      </c>
      <c r="K8" s="70">
        <v>11</v>
      </c>
    </row>
    <row r="9" ht="18.75" customHeight="1" spans="1:11">
      <c r="A9" s="6"/>
      <c r="B9" s="6"/>
      <c r="C9" s="6"/>
      <c r="D9" s="6"/>
      <c r="E9" s="6"/>
      <c r="F9" s="6"/>
      <c r="G9" s="6"/>
      <c r="H9" s="71"/>
      <c r="I9" s="71"/>
      <c r="J9" s="71"/>
      <c r="K9" s="71"/>
    </row>
    <row r="10" ht="18.75" customHeight="1" spans="1:11">
      <c r="A10" s="6"/>
      <c r="B10" s="6"/>
      <c r="C10" s="6"/>
      <c r="D10" s="6"/>
      <c r="E10" s="6"/>
      <c r="F10" s="6"/>
      <c r="G10" s="6"/>
      <c r="H10" s="71"/>
      <c r="I10" s="71"/>
      <c r="J10" s="71"/>
      <c r="K10" s="71"/>
    </row>
    <row r="11" ht="18.75" customHeight="1" spans="1:11">
      <c r="A11" s="70" t="s">
        <v>174</v>
      </c>
      <c r="B11" s="70"/>
      <c r="C11" s="70"/>
      <c r="D11" s="70"/>
      <c r="E11" s="70"/>
      <c r="F11" s="70"/>
      <c r="G11" s="70"/>
      <c r="H11" s="71"/>
      <c r="I11" s="71"/>
      <c r="J11" s="71"/>
      <c r="K11" s="71"/>
    </row>
    <row r="13" customHeight="1" spans="1:1">
      <c r="A13" t="s">
        <v>636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8"/>
      <c r="B1" s="8"/>
      <c r="C1" s="8"/>
      <c r="D1" s="8"/>
      <c r="E1" s="8"/>
      <c r="F1" s="8"/>
      <c r="G1" s="8"/>
    </row>
    <row r="2" ht="13.5" customHeight="1" spans="4:7">
      <c r="D2" s="49"/>
      <c r="G2" s="50" t="s">
        <v>637</v>
      </c>
    </row>
    <row r="3" ht="41.25" customHeight="1" spans="1:7">
      <c r="A3" s="51" t="str">
        <f>"2025"&amp;"年部门项目中期规划预算表"</f>
        <v>2025年部门项目中期规划预算表</v>
      </c>
      <c r="B3" s="51"/>
      <c r="C3" s="51"/>
      <c r="D3" s="51"/>
      <c r="E3" s="51"/>
      <c r="F3" s="51"/>
      <c r="G3" s="51"/>
    </row>
    <row r="4" ht="13.5" customHeight="1" spans="1:7">
      <c r="A4" s="52" t="str">
        <f>"单位名称："&amp;"富民县动物疫病预防控制中心"</f>
        <v>单位名称：富民县动物疫病预防控制中心</v>
      </c>
      <c r="B4" s="53"/>
      <c r="C4" s="53"/>
      <c r="D4" s="53"/>
      <c r="E4" s="54"/>
      <c r="F4" s="54"/>
      <c r="G4" s="55" t="s">
        <v>1</v>
      </c>
    </row>
    <row r="5" ht="21.75" customHeight="1" spans="1:7">
      <c r="A5" s="56" t="s">
        <v>283</v>
      </c>
      <c r="B5" s="56" t="s">
        <v>282</v>
      </c>
      <c r="C5" s="56" t="s">
        <v>186</v>
      </c>
      <c r="D5" s="57" t="s">
        <v>638</v>
      </c>
      <c r="E5" s="20" t="s">
        <v>56</v>
      </c>
      <c r="F5" s="21"/>
      <c r="G5" s="44"/>
    </row>
    <row r="6" ht="21.75" customHeight="1" spans="1:7">
      <c r="A6" s="58"/>
      <c r="B6" s="58"/>
      <c r="C6" s="58"/>
      <c r="D6" s="59"/>
      <c r="E6" s="60" t="str">
        <f>"2025"&amp;"年"</f>
        <v>2025年</v>
      </c>
      <c r="F6" s="57" t="str">
        <f>("2025"+1)&amp;"年"</f>
        <v>2026年</v>
      </c>
      <c r="G6" s="57" t="str">
        <f>("2025"+2)&amp;"年"</f>
        <v>2027年</v>
      </c>
    </row>
    <row r="7" ht="40.5" customHeight="1" spans="1:7">
      <c r="A7" s="61"/>
      <c r="B7" s="61"/>
      <c r="C7" s="61"/>
      <c r="D7" s="62"/>
      <c r="E7" s="63"/>
      <c r="F7" s="62" t="s">
        <v>55</v>
      </c>
      <c r="G7" s="62"/>
    </row>
    <row r="8" ht="15" customHeight="1" spans="1:7">
      <c r="A8" s="64">
        <v>1</v>
      </c>
      <c r="B8" s="64">
        <v>2</v>
      </c>
      <c r="C8" s="64">
        <v>3</v>
      </c>
      <c r="D8" s="64">
        <v>4</v>
      </c>
      <c r="E8" s="64">
        <v>5</v>
      </c>
      <c r="F8" s="64">
        <v>6</v>
      </c>
      <c r="G8" s="64">
        <v>7</v>
      </c>
    </row>
    <row r="9" ht="17.25" customHeight="1" spans="1:7">
      <c r="A9" s="41" t="s">
        <v>67</v>
      </c>
      <c r="B9" s="65"/>
      <c r="C9" s="65"/>
      <c r="D9" s="41"/>
      <c r="E9" s="66">
        <v>3130448</v>
      </c>
      <c r="F9" s="66"/>
      <c r="G9" s="66"/>
    </row>
    <row r="10" ht="18.75" customHeight="1" spans="1:7">
      <c r="A10" s="41"/>
      <c r="B10" s="41" t="s">
        <v>639</v>
      </c>
      <c r="C10" s="41" t="s">
        <v>290</v>
      </c>
      <c r="D10" s="41" t="s">
        <v>640</v>
      </c>
      <c r="E10" s="66">
        <v>97000</v>
      </c>
      <c r="F10" s="66"/>
      <c r="G10" s="66"/>
    </row>
    <row r="11" ht="18.75" customHeight="1" spans="1:7">
      <c r="A11" s="34"/>
      <c r="B11" s="41" t="s">
        <v>639</v>
      </c>
      <c r="C11" s="41" t="s">
        <v>323</v>
      </c>
      <c r="D11" s="41" t="s">
        <v>640</v>
      </c>
      <c r="E11" s="66">
        <v>140000</v>
      </c>
      <c r="F11" s="66"/>
      <c r="G11" s="66"/>
    </row>
    <row r="12" ht="18.75" customHeight="1" spans="1:7">
      <c r="A12" s="34"/>
      <c r="B12" s="41" t="s">
        <v>639</v>
      </c>
      <c r="C12" s="41" t="s">
        <v>300</v>
      </c>
      <c r="D12" s="41" t="s">
        <v>640</v>
      </c>
      <c r="E12" s="66">
        <v>192800</v>
      </c>
      <c r="F12" s="66"/>
      <c r="G12" s="66"/>
    </row>
    <row r="13" ht="18.75" customHeight="1" spans="1:7">
      <c r="A13" s="34"/>
      <c r="B13" s="41" t="s">
        <v>639</v>
      </c>
      <c r="C13" s="41" t="s">
        <v>302</v>
      </c>
      <c r="D13" s="41" t="s">
        <v>640</v>
      </c>
      <c r="E13" s="66">
        <v>464849</v>
      </c>
      <c r="F13" s="66"/>
      <c r="G13" s="66"/>
    </row>
    <row r="14" ht="18.75" customHeight="1" spans="1:7">
      <c r="A14" s="34"/>
      <c r="B14" s="41" t="s">
        <v>639</v>
      </c>
      <c r="C14" s="41" t="s">
        <v>327</v>
      </c>
      <c r="D14" s="41" t="s">
        <v>640</v>
      </c>
      <c r="E14" s="66">
        <v>840000</v>
      </c>
      <c r="F14" s="66"/>
      <c r="G14" s="66"/>
    </row>
    <row r="15" ht="18.75" customHeight="1" spans="1:7">
      <c r="A15" s="34"/>
      <c r="B15" s="41" t="s">
        <v>639</v>
      </c>
      <c r="C15" s="41" t="s">
        <v>329</v>
      </c>
      <c r="D15" s="41" t="s">
        <v>640</v>
      </c>
      <c r="E15" s="66">
        <v>250000</v>
      </c>
      <c r="F15" s="66"/>
      <c r="G15" s="66"/>
    </row>
    <row r="16" ht="18.75" customHeight="1" spans="1:7">
      <c r="A16" s="34"/>
      <c r="B16" s="41" t="s">
        <v>639</v>
      </c>
      <c r="C16" s="41" t="s">
        <v>304</v>
      </c>
      <c r="D16" s="41" t="s">
        <v>640</v>
      </c>
      <c r="E16" s="66">
        <v>30000</v>
      </c>
      <c r="F16" s="66"/>
      <c r="G16" s="66"/>
    </row>
    <row r="17" ht="18.75" customHeight="1" spans="1:7">
      <c r="A17" s="34"/>
      <c r="B17" s="41" t="s">
        <v>639</v>
      </c>
      <c r="C17" s="41" t="s">
        <v>331</v>
      </c>
      <c r="D17" s="41" t="s">
        <v>640</v>
      </c>
      <c r="E17" s="66">
        <v>120000</v>
      </c>
      <c r="F17" s="66"/>
      <c r="G17" s="66"/>
    </row>
    <row r="18" ht="18.75" customHeight="1" spans="1:7">
      <c r="A18" s="34"/>
      <c r="B18" s="41" t="s">
        <v>639</v>
      </c>
      <c r="C18" s="41" t="s">
        <v>306</v>
      </c>
      <c r="D18" s="41" t="s">
        <v>640</v>
      </c>
      <c r="E18" s="66">
        <v>270000</v>
      </c>
      <c r="F18" s="66"/>
      <c r="G18" s="66"/>
    </row>
    <row r="19" ht="18.75" customHeight="1" spans="1:7">
      <c r="A19" s="34"/>
      <c r="B19" s="41" t="s">
        <v>639</v>
      </c>
      <c r="C19" s="41" t="s">
        <v>308</v>
      </c>
      <c r="D19" s="41" t="s">
        <v>640</v>
      </c>
      <c r="E19" s="66">
        <v>250000</v>
      </c>
      <c r="F19" s="66"/>
      <c r="G19" s="66"/>
    </row>
    <row r="20" ht="18.75" customHeight="1" spans="1:7">
      <c r="A20" s="34"/>
      <c r="B20" s="41" t="s">
        <v>639</v>
      </c>
      <c r="C20" s="41" t="s">
        <v>310</v>
      </c>
      <c r="D20" s="41" t="s">
        <v>640</v>
      </c>
      <c r="E20" s="66">
        <v>25872</v>
      </c>
      <c r="F20" s="66"/>
      <c r="G20" s="66"/>
    </row>
    <row r="21" ht="18.75" customHeight="1" spans="1:7">
      <c r="A21" s="34"/>
      <c r="B21" s="41" t="s">
        <v>639</v>
      </c>
      <c r="C21" s="41" t="s">
        <v>312</v>
      </c>
      <c r="D21" s="41" t="s">
        <v>640</v>
      </c>
      <c r="E21" s="66">
        <v>130000</v>
      </c>
      <c r="F21" s="66"/>
      <c r="G21" s="66"/>
    </row>
    <row r="22" ht="18.75" customHeight="1" spans="1:7">
      <c r="A22" s="34"/>
      <c r="B22" s="41" t="s">
        <v>639</v>
      </c>
      <c r="C22" s="41" t="s">
        <v>319</v>
      </c>
      <c r="D22" s="41" t="s">
        <v>640</v>
      </c>
      <c r="E22" s="66">
        <v>10000</v>
      </c>
      <c r="F22" s="66"/>
      <c r="G22" s="66"/>
    </row>
    <row r="23" ht="18.75" customHeight="1" spans="1:7">
      <c r="A23" s="34"/>
      <c r="B23" s="41" t="s">
        <v>639</v>
      </c>
      <c r="C23" s="41" t="s">
        <v>294</v>
      </c>
      <c r="D23" s="41" t="s">
        <v>640</v>
      </c>
      <c r="E23" s="66">
        <v>8953</v>
      </c>
      <c r="F23" s="66"/>
      <c r="G23" s="66"/>
    </row>
    <row r="24" ht="18.75" customHeight="1" spans="1:7">
      <c r="A24" s="34"/>
      <c r="B24" s="41" t="s">
        <v>639</v>
      </c>
      <c r="C24" s="41" t="s">
        <v>321</v>
      </c>
      <c r="D24" s="41" t="s">
        <v>640</v>
      </c>
      <c r="E24" s="66">
        <v>40400</v>
      </c>
      <c r="F24" s="66"/>
      <c r="G24" s="66"/>
    </row>
    <row r="25" ht="18.75" customHeight="1" spans="1:7">
      <c r="A25" s="34"/>
      <c r="B25" s="41" t="s">
        <v>639</v>
      </c>
      <c r="C25" s="41" t="s">
        <v>333</v>
      </c>
      <c r="D25" s="41" t="s">
        <v>640</v>
      </c>
      <c r="E25" s="66">
        <v>199472</v>
      </c>
      <c r="F25" s="66"/>
      <c r="G25" s="66"/>
    </row>
    <row r="26" ht="18.75" customHeight="1" spans="1:7">
      <c r="A26" s="34"/>
      <c r="B26" s="41" t="s">
        <v>639</v>
      </c>
      <c r="C26" s="41" t="s">
        <v>335</v>
      </c>
      <c r="D26" s="41" t="s">
        <v>640</v>
      </c>
      <c r="E26" s="66">
        <v>58702</v>
      </c>
      <c r="F26" s="66"/>
      <c r="G26" s="66"/>
    </row>
    <row r="27" ht="18.75" customHeight="1" spans="1:7">
      <c r="A27" s="34"/>
      <c r="B27" s="41" t="s">
        <v>641</v>
      </c>
      <c r="C27" s="41" t="s">
        <v>315</v>
      </c>
      <c r="D27" s="41" t="s">
        <v>640</v>
      </c>
      <c r="E27" s="66">
        <v>2400</v>
      </c>
      <c r="F27" s="66"/>
      <c r="G27" s="66"/>
    </row>
    <row r="28" ht="18.75" customHeight="1" spans="1:7">
      <c r="A28" s="67" t="s">
        <v>53</v>
      </c>
      <c r="B28" s="68" t="s">
        <v>642</v>
      </c>
      <c r="C28" s="68"/>
      <c r="D28" s="69"/>
      <c r="E28" s="66">
        <v>3130448</v>
      </c>
      <c r="F28" s="66"/>
      <c r="G28" s="66"/>
    </row>
  </sheetData>
  <mergeCells count="11">
    <mergeCell ref="A3:G3"/>
    <mergeCell ref="A4:D4"/>
    <mergeCell ref="E5:G5"/>
    <mergeCell ref="A28:D28"/>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8"/>
  <sheetViews>
    <sheetView showZeros="0" topLeftCell="D1" workbookViewId="0">
      <pane ySplit="1" topLeftCell="A17" activePane="bottomLeft" state="frozen"/>
      <selection/>
      <selection pane="bottomLeft" activeCell="A1" sqref="A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8"/>
      <c r="B1" s="8"/>
      <c r="C1" s="8"/>
      <c r="D1" s="8"/>
      <c r="E1" s="8"/>
      <c r="F1" s="8"/>
      <c r="G1" s="8"/>
      <c r="H1" s="8"/>
      <c r="I1" s="8"/>
      <c r="J1" s="8"/>
    </row>
    <row r="2" customHeight="1" spans="1:10">
      <c r="A2" s="9"/>
      <c r="B2" s="9"/>
      <c r="C2" s="9"/>
      <c r="D2" s="9"/>
      <c r="E2" s="9"/>
      <c r="F2" s="9"/>
      <c r="G2" s="9"/>
      <c r="H2" s="9"/>
      <c r="I2" s="9"/>
      <c r="J2" s="43" t="s">
        <v>643</v>
      </c>
    </row>
    <row r="3" ht="41.25" customHeight="1" spans="1:10">
      <c r="A3" s="9" t="str">
        <f>"2025"&amp;"年部门整体支出绩效目标表"</f>
        <v>2025年部门整体支出绩效目标表</v>
      </c>
      <c r="B3" s="10"/>
      <c r="C3" s="10"/>
      <c r="D3" s="10"/>
      <c r="E3" s="10"/>
      <c r="F3" s="10"/>
      <c r="G3" s="10"/>
      <c r="H3" s="10"/>
      <c r="I3" s="10"/>
      <c r="J3" s="10"/>
    </row>
    <row r="4" ht="17.25" customHeight="1" spans="1:10">
      <c r="A4" s="11" t="str">
        <f>"单位名称："&amp;"富民县动物疫病预防控制中心"</f>
        <v>单位名称：富民县动物疫病预防控制中心</v>
      </c>
      <c r="B4" s="11"/>
      <c r="C4" s="12"/>
      <c r="D4" s="13"/>
      <c r="E4" s="13"/>
      <c r="F4" s="13"/>
      <c r="G4" s="13"/>
      <c r="H4" s="13"/>
      <c r="I4" s="13"/>
      <c r="J4" s="95" t="s">
        <v>1</v>
      </c>
    </row>
    <row r="5" ht="30" customHeight="1" spans="1:10">
      <c r="A5" s="14" t="s">
        <v>644</v>
      </c>
      <c r="B5" s="15"/>
      <c r="C5" s="16"/>
      <c r="D5" s="16"/>
      <c r="E5" s="17"/>
      <c r="F5" s="18" t="s">
        <v>645</v>
      </c>
      <c r="G5" s="17"/>
      <c r="H5" s="19"/>
      <c r="I5" s="16"/>
      <c r="J5" s="17"/>
    </row>
    <row r="6" ht="32.25" customHeight="1" spans="1:10">
      <c r="A6" s="20" t="s">
        <v>646</v>
      </c>
      <c r="B6" s="21"/>
      <c r="C6" s="21"/>
      <c r="D6" s="21"/>
      <c r="E6" s="21"/>
      <c r="F6" s="21"/>
      <c r="G6" s="21"/>
      <c r="H6" s="21"/>
      <c r="I6" s="44"/>
      <c r="J6" s="45" t="s">
        <v>647</v>
      </c>
    </row>
    <row r="7" ht="99.75" customHeight="1" spans="1:10">
      <c r="A7" s="22" t="s">
        <v>648</v>
      </c>
      <c r="B7" s="23" t="s">
        <v>649</v>
      </c>
      <c r="C7" s="24" t="s">
        <v>650</v>
      </c>
      <c r="D7" s="24"/>
      <c r="E7" s="24"/>
      <c r="F7" s="24"/>
      <c r="G7" s="24"/>
      <c r="H7" s="24"/>
      <c r="I7" s="24"/>
      <c r="J7" s="46" t="s">
        <v>651</v>
      </c>
    </row>
    <row r="8" ht="99.75" customHeight="1" spans="1:10">
      <c r="A8" s="22"/>
      <c r="B8" s="23" t="str">
        <f>"总体绩效目标（"&amp;"2025"&amp;"-"&amp;("2025"+2)&amp;"年期间）"</f>
        <v>总体绩效目标（2025-2027年期间）</v>
      </c>
      <c r="C8" s="24" t="s">
        <v>652</v>
      </c>
      <c r="D8" s="24"/>
      <c r="E8" s="24"/>
      <c r="F8" s="24"/>
      <c r="G8" s="24"/>
      <c r="H8" s="24"/>
      <c r="I8" s="24"/>
      <c r="J8" s="46" t="s">
        <v>653</v>
      </c>
    </row>
    <row r="9" ht="75" customHeight="1" spans="1:10">
      <c r="A9" s="23" t="s">
        <v>654</v>
      </c>
      <c r="B9" s="25" t="str">
        <f>"预算年度（"&amp;"2025"&amp;"年）绩效目标"</f>
        <v>预算年度（2025年）绩效目标</v>
      </c>
      <c r="C9" s="26" t="s">
        <v>655</v>
      </c>
      <c r="D9" s="26"/>
      <c r="E9" s="26"/>
      <c r="F9" s="26"/>
      <c r="G9" s="26"/>
      <c r="H9" s="26"/>
      <c r="I9" s="26"/>
      <c r="J9" s="47" t="s">
        <v>656</v>
      </c>
    </row>
    <row r="10" ht="32.25" customHeight="1" spans="1:10">
      <c r="A10" s="27" t="s">
        <v>657</v>
      </c>
      <c r="B10" s="27"/>
      <c r="C10" s="27"/>
      <c r="D10" s="27"/>
      <c r="E10" s="27"/>
      <c r="F10" s="27"/>
      <c r="G10" s="27"/>
      <c r="H10" s="27"/>
      <c r="I10" s="27"/>
      <c r="J10" s="27"/>
    </row>
    <row r="11" ht="32.25" customHeight="1" spans="1:10">
      <c r="A11" s="23" t="s">
        <v>658</v>
      </c>
      <c r="B11" s="23"/>
      <c r="C11" s="22" t="s">
        <v>659</v>
      </c>
      <c r="D11" s="22"/>
      <c r="E11" s="22"/>
      <c r="F11" s="22" t="s">
        <v>660</v>
      </c>
      <c r="G11" s="22"/>
      <c r="H11" s="22" t="s">
        <v>661</v>
      </c>
      <c r="I11" s="22"/>
      <c r="J11" s="22"/>
    </row>
    <row r="12" ht="32.25" customHeight="1" spans="1:10">
      <c r="A12" s="23"/>
      <c r="B12" s="23"/>
      <c r="C12" s="22"/>
      <c r="D12" s="22"/>
      <c r="E12" s="22"/>
      <c r="F12" s="22"/>
      <c r="G12" s="22"/>
      <c r="H12" s="23" t="s">
        <v>662</v>
      </c>
      <c r="I12" s="23" t="s">
        <v>663</v>
      </c>
      <c r="J12" s="23" t="s">
        <v>664</v>
      </c>
    </row>
    <row r="13" ht="24" customHeight="1" spans="1:10">
      <c r="A13" s="28" t="s">
        <v>53</v>
      </c>
      <c r="B13" s="29"/>
      <c r="C13" s="29"/>
      <c r="D13" s="29"/>
      <c r="E13" s="29"/>
      <c r="F13" s="29"/>
      <c r="G13" s="30"/>
      <c r="H13" s="31">
        <v>5598594.55</v>
      </c>
      <c r="I13" s="31">
        <v>5598594.55</v>
      </c>
      <c r="J13" s="31"/>
    </row>
    <row r="14" ht="34.5" customHeight="1" spans="1:10">
      <c r="A14" s="24" t="s">
        <v>665</v>
      </c>
      <c r="B14" s="32"/>
      <c r="C14" s="24" t="s">
        <v>666</v>
      </c>
      <c r="D14" s="32"/>
      <c r="E14" s="32"/>
      <c r="F14" s="32"/>
      <c r="G14" s="32"/>
      <c r="H14" s="33">
        <v>3130448</v>
      </c>
      <c r="I14" s="33">
        <v>3130448</v>
      </c>
      <c r="J14" s="33"/>
    </row>
    <row r="15" ht="34.5" customHeight="1" spans="1:10">
      <c r="A15" s="24" t="s">
        <v>667</v>
      </c>
      <c r="B15" s="34"/>
      <c r="C15" s="24" t="s">
        <v>668</v>
      </c>
      <c r="D15" s="34"/>
      <c r="E15" s="34"/>
      <c r="F15" s="34"/>
      <c r="G15" s="34"/>
      <c r="H15" s="33">
        <v>2468146.55</v>
      </c>
      <c r="I15" s="33">
        <v>2468146.55</v>
      </c>
      <c r="J15" s="33"/>
    </row>
    <row r="16" ht="32.25" customHeight="1" spans="1:10">
      <c r="A16" s="27" t="s">
        <v>669</v>
      </c>
      <c r="B16" s="27"/>
      <c r="C16" s="27"/>
      <c r="D16" s="27"/>
      <c r="E16" s="27"/>
      <c r="F16" s="27"/>
      <c r="G16" s="27"/>
      <c r="H16" s="27"/>
      <c r="I16" s="27"/>
      <c r="J16" s="27"/>
    </row>
    <row r="17" ht="32.25" customHeight="1" spans="1:10">
      <c r="A17" s="35" t="s">
        <v>670</v>
      </c>
      <c r="B17" s="35"/>
      <c r="C17" s="35"/>
      <c r="D17" s="35"/>
      <c r="E17" s="35"/>
      <c r="F17" s="35"/>
      <c r="G17" s="35"/>
      <c r="H17" s="36" t="s">
        <v>671</v>
      </c>
      <c r="I17" s="48" t="s">
        <v>345</v>
      </c>
      <c r="J17" s="36" t="s">
        <v>672</v>
      </c>
    </row>
    <row r="18" ht="36" customHeight="1" spans="1:10">
      <c r="A18" s="37" t="s">
        <v>338</v>
      </c>
      <c r="B18" s="37" t="s">
        <v>673</v>
      </c>
      <c r="C18" s="38" t="s">
        <v>340</v>
      </c>
      <c r="D18" s="38" t="s">
        <v>341</v>
      </c>
      <c r="E18" s="38" t="s">
        <v>342</v>
      </c>
      <c r="F18" s="38" t="s">
        <v>343</v>
      </c>
      <c r="G18" s="38" t="s">
        <v>344</v>
      </c>
      <c r="H18" s="39"/>
      <c r="I18" s="39"/>
      <c r="J18" s="39"/>
    </row>
    <row r="19" ht="32.25" customHeight="1" spans="1:10">
      <c r="A19" s="40" t="s">
        <v>347</v>
      </c>
      <c r="B19" s="40"/>
      <c r="C19" s="41"/>
      <c r="D19" s="40"/>
      <c r="E19" s="40"/>
      <c r="F19" s="40"/>
      <c r="G19" s="40"/>
      <c r="H19" s="42"/>
      <c r="I19" s="26"/>
      <c r="J19" s="42"/>
    </row>
    <row r="20" ht="32.25" customHeight="1" spans="1:10">
      <c r="A20" s="40"/>
      <c r="B20" s="40" t="s">
        <v>348</v>
      </c>
      <c r="C20" s="41"/>
      <c r="D20" s="40"/>
      <c r="E20" s="40"/>
      <c r="F20" s="40"/>
      <c r="G20" s="40"/>
      <c r="H20" s="42"/>
      <c r="I20" s="26"/>
      <c r="J20" s="42"/>
    </row>
    <row r="21" ht="32.25" customHeight="1" spans="1:10">
      <c r="A21" s="40"/>
      <c r="B21" s="40"/>
      <c r="C21" s="41" t="s">
        <v>674</v>
      </c>
      <c r="D21" s="40" t="s">
        <v>350</v>
      </c>
      <c r="E21" s="40" t="s">
        <v>82</v>
      </c>
      <c r="F21" s="40" t="s">
        <v>442</v>
      </c>
      <c r="G21" s="40" t="s">
        <v>353</v>
      </c>
      <c r="H21" s="42" t="s">
        <v>675</v>
      </c>
      <c r="I21" s="26" t="s">
        <v>676</v>
      </c>
      <c r="J21" s="42" t="s">
        <v>677</v>
      </c>
    </row>
    <row r="22" ht="32.25" customHeight="1" spans="1:10">
      <c r="A22" s="40"/>
      <c r="B22" s="40"/>
      <c r="C22" s="41" t="s">
        <v>678</v>
      </c>
      <c r="D22" s="40" t="s">
        <v>350</v>
      </c>
      <c r="E22" s="40" t="s">
        <v>80</v>
      </c>
      <c r="F22" s="40" t="s">
        <v>442</v>
      </c>
      <c r="G22" s="40" t="s">
        <v>353</v>
      </c>
      <c r="H22" s="42" t="s">
        <v>675</v>
      </c>
      <c r="I22" s="26" t="s">
        <v>679</v>
      </c>
      <c r="J22" s="42" t="s">
        <v>677</v>
      </c>
    </row>
    <row r="23" ht="32.25" customHeight="1" spans="1:10">
      <c r="A23" s="40"/>
      <c r="B23" s="40" t="s">
        <v>361</v>
      </c>
      <c r="C23" s="41"/>
      <c r="D23" s="40"/>
      <c r="E23" s="40"/>
      <c r="F23" s="40"/>
      <c r="G23" s="40"/>
      <c r="H23" s="42"/>
      <c r="I23" s="26"/>
      <c r="J23" s="42"/>
    </row>
    <row r="24" ht="32.25" customHeight="1" spans="1:10">
      <c r="A24" s="40"/>
      <c r="B24" s="40"/>
      <c r="C24" s="41" t="s">
        <v>680</v>
      </c>
      <c r="D24" s="40" t="s">
        <v>363</v>
      </c>
      <c r="E24" s="40" t="s">
        <v>364</v>
      </c>
      <c r="F24" s="40" t="s">
        <v>352</v>
      </c>
      <c r="G24" s="40" t="s">
        <v>377</v>
      </c>
      <c r="H24" s="42" t="s">
        <v>675</v>
      </c>
      <c r="I24" s="26" t="s">
        <v>680</v>
      </c>
      <c r="J24" s="42" t="s">
        <v>677</v>
      </c>
    </row>
    <row r="25" ht="32.25" customHeight="1" spans="1:10">
      <c r="A25" s="40"/>
      <c r="B25" s="40" t="s">
        <v>369</v>
      </c>
      <c r="C25" s="41"/>
      <c r="D25" s="40"/>
      <c r="E25" s="40"/>
      <c r="F25" s="40"/>
      <c r="G25" s="40"/>
      <c r="H25" s="42"/>
      <c r="I25" s="26"/>
      <c r="J25" s="42"/>
    </row>
    <row r="26" ht="32.25" customHeight="1" spans="1:10">
      <c r="A26" s="40"/>
      <c r="B26" s="40"/>
      <c r="C26" s="41" t="s">
        <v>497</v>
      </c>
      <c r="D26" s="40" t="s">
        <v>503</v>
      </c>
      <c r="E26" s="40" t="s">
        <v>681</v>
      </c>
      <c r="F26" s="40" t="s">
        <v>499</v>
      </c>
      <c r="G26" s="40" t="s">
        <v>377</v>
      </c>
      <c r="H26" s="42" t="s">
        <v>675</v>
      </c>
      <c r="I26" s="26" t="s">
        <v>682</v>
      </c>
      <c r="J26" s="42" t="s">
        <v>677</v>
      </c>
    </row>
    <row r="27" ht="32.25" customHeight="1" spans="1:10">
      <c r="A27" s="40" t="s">
        <v>372</v>
      </c>
      <c r="B27" s="40"/>
      <c r="C27" s="41"/>
      <c r="D27" s="40"/>
      <c r="E27" s="40"/>
      <c r="F27" s="40"/>
      <c r="G27" s="40"/>
      <c r="H27" s="42"/>
      <c r="I27" s="26"/>
      <c r="J27" s="42"/>
    </row>
    <row r="28" ht="32.25" customHeight="1" spans="1:10">
      <c r="A28" s="40"/>
      <c r="B28" s="40" t="s">
        <v>438</v>
      </c>
      <c r="C28" s="41"/>
      <c r="D28" s="40"/>
      <c r="E28" s="40"/>
      <c r="F28" s="40"/>
      <c r="G28" s="40"/>
      <c r="H28" s="42"/>
      <c r="I28" s="26"/>
      <c r="J28" s="42"/>
    </row>
    <row r="29" ht="32.25" customHeight="1" spans="1:10">
      <c r="A29" s="40"/>
      <c r="B29" s="40"/>
      <c r="C29" s="41" t="s">
        <v>683</v>
      </c>
      <c r="D29" s="40" t="s">
        <v>350</v>
      </c>
      <c r="E29" s="40" t="s">
        <v>407</v>
      </c>
      <c r="F29" s="40" t="s">
        <v>352</v>
      </c>
      <c r="G29" s="40" t="s">
        <v>377</v>
      </c>
      <c r="H29" s="42" t="s">
        <v>675</v>
      </c>
      <c r="I29" s="26" t="s">
        <v>684</v>
      </c>
      <c r="J29" s="42" t="s">
        <v>677</v>
      </c>
    </row>
    <row r="30" ht="32.25" customHeight="1" spans="1:10">
      <c r="A30" s="40"/>
      <c r="B30" s="40" t="s">
        <v>373</v>
      </c>
      <c r="C30" s="41"/>
      <c r="D30" s="40"/>
      <c r="E30" s="40"/>
      <c r="F30" s="40"/>
      <c r="G30" s="40"/>
      <c r="H30" s="42"/>
      <c r="I30" s="26"/>
      <c r="J30" s="42"/>
    </row>
    <row r="31" ht="32.25" customHeight="1" spans="1:10">
      <c r="A31" s="40"/>
      <c r="B31" s="40"/>
      <c r="C31" s="41" t="s">
        <v>685</v>
      </c>
      <c r="D31" s="40" t="s">
        <v>350</v>
      </c>
      <c r="E31" s="40" t="s">
        <v>407</v>
      </c>
      <c r="F31" s="40" t="s">
        <v>352</v>
      </c>
      <c r="G31" s="40" t="s">
        <v>377</v>
      </c>
      <c r="H31" s="42" t="s">
        <v>675</v>
      </c>
      <c r="I31" s="26" t="s">
        <v>686</v>
      </c>
      <c r="J31" s="42" t="s">
        <v>677</v>
      </c>
    </row>
    <row r="32" ht="32.25" customHeight="1" spans="1:10">
      <c r="A32" s="40"/>
      <c r="B32" s="40" t="s">
        <v>383</v>
      </c>
      <c r="C32" s="41"/>
      <c r="D32" s="40"/>
      <c r="E32" s="40"/>
      <c r="F32" s="40"/>
      <c r="G32" s="40"/>
      <c r="H32" s="42"/>
      <c r="I32" s="26"/>
      <c r="J32" s="42"/>
    </row>
    <row r="33" ht="32.25" customHeight="1" spans="1:10">
      <c r="A33" s="40"/>
      <c r="B33" s="40"/>
      <c r="C33" s="41" t="s">
        <v>687</v>
      </c>
      <c r="D33" s="40" t="s">
        <v>350</v>
      </c>
      <c r="E33" s="40" t="s">
        <v>351</v>
      </c>
      <c r="F33" s="40" t="s">
        <v>352</v>
      </c>
      <c r="G33" s="40" t="s">
        <v>377</v>
      </c>
      <c r="H33" s="42" t="s">
        <v>675</v>
      </c>
      <c r="I33" s="26" t="s">
        <v>688</v>
      </c>
      <c r="J33" s="42" t="s">
        <v>677</v>
      </c>
    </row>
    <row r="34" ht="32.25" customHeight="1" spans="1:10">
      <c r="A34" s="40"/>
      <c r="B34" s="40" t="s">
        <v>427</v>
      </c>
      <c r="C34" s="41"/>
      <c r="D34" s="40"/>
      <c r="E34" s="40"/>
      <c r="F34" s="40"/>
      <c r="G34" s="40"/>
      <c r="H34" s="42"/>
      <c r="I34" s="26"/>
      <c r="J34" s="42"/>
    </row>
    <row r="35" ht="32.25" customHeight="1" spans="1:10">
      <c r="A35" s="40"/>
      <c r="B35" s="40"/>
      <c r="C35" s="41" t="s">
        <v>689</v>
      </c>
      <c r="D35" s="40" t="s">
        <v>350</v>
      </c>
      <c r="E35" s="40" t="s">
        <v>351</v>
      </c>
      <c r="F35" s="40" t="s">
        <v>352</v>
      </c>
      <c r="G35" s="40" t="s">
        <v>377</v>
      </c>
      <c r="H35" s="42" t="s">
        <v>675</v>
      </c>
      <c r="I35" s="26" t="s">
        <v>690</v>
      </c>
      <c r="J35" s="42" t="s">
        <v>677</v>
      </c>
    </row>
    <row r="36" ht="32.25" customHeight="1" spans="1:10">
      <c r="A36" s="40" t="s">
        <v>386</v>
      </c>
      <c r="B36" s="40"/>
      <c r="C36" s="41"/>
      <c r="D36" s="40"/>
      <c r="E36" s="40"/>
      <c r="F36" s="40"/>
      <c r="G36" s="40"/>
      <c r="H36" s="42"/>
      <c r="I36" s="26"/>
      <c r="J36" s="42"/>
    </row>
    <row r="37" ht="32.25" customHeight="1" spans="1:10">
      <c r="A37" s="40"/>
      <c r="B37" s="40" t="s">
        <v>387</v>
      </c>
      <c r="C37" s="41"/>
      <c r="D37" s="40"/>
      <c r="E37" s="40"/>
      <c r="F37" s="40"/>
      <c r="G37" s="40"/>
      <c r="H37" s="42"/>
      <c r="I37" s="26"/>
      <c r="J37" s="42"/>
    </row>
    <row r="38" ht="32.25" customHeight="1" spans="1:10">
      <c r="A38" s="40"/>
      <c r="B38" s="40"/>
      <c r="C38" s="41" t="s">
        <v>691</v>
      </c>
      <c r="D38" s="40" t="s">
        <v>350</v>
      </c>
      <c r="E38" s="40" t="s">
        <v>351</v>
      </c>
      <c r="F38" s="40" t="s">
        <v>352</v>
      </c>
      <c r="G38" s="40" t="s">
        <v>377</v>
      </c>
      <c r="H38" s="42" t="s">
        <v>675</v>
      </c>
      <c r="I38" s="26" t="s">
        <v>691</v>
      </c>
      <c r="J38" s="42" t="s">
        <v>677</v>
      </c>
    </row>
  </sheetData>
  <mergeCells count="31">
    <mergeCell ref="A3:J3"/>
    <mergeCell ref="A4:C4"/>
    <mergeCell ref="B5:E5"/>
    <mergeCell ref="B5:E5"/>
    <mergeCell ref="F5:G5"/>
    <mergeCell ref="H5:J5"/>
    <mergeCell ref="H5:J5"/>
    <mergeCell ref="A6:I6"/>
    <mergeCell ref="C7:I7"/>
    <mergeCell ref="C7:I7"/>
    <mergeCell ref="C8:I8"/>
    <mergeCell ref="C8:I8"/>
    <mergeCell ref="C9:I9"/>
    <mergeCell ref="C9:I9"/>
    <mergeCell ref="A10:J10"/>
    <mergeCell ref="H11:J11"/>
    <mergeCell ref="A13:G13"/>
    <mergeCell ref="A14:B14"/>
    <mergeCell ref="A14:B14"/>
    <mergeCell ref="C14:G14"/>
    <mergeCell ref="C14:G14"/>
    <mergeCell ref="A15:B15"/>
    <mergeCell ref="C15:G15"/>
    <mergeCell ref="A16:J16"/>
    <mergeCell ref="A17:G17"/>
    <mergeCell ref="A7:A8"/>
    <mergeCell ref="H17:H18"/>
    <mergeCell ref="I17:I18"/>
    <mergeCell ref="J17:J18"/>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GridLines="0" showZeros="0" workbookViewId="0">
      <pane ySplit="1" topLeftCell="A2" activePane="bottomLeft" state="frozen"/>
      <selection/>
      <selection pane="bottomLeft" activeCell="A1" sqref="A1"/>
    </sheetView>
  </sheetViews>
  <sheetFormatPr defaultColWidth="10" defaultRowHeight="12.75" customHeight="1"/>
  <cols>
    <col min="1" max="1" width="17.85" customWidth="1"/>
    <col min="2" max="2" width="40.85" customWidth="1"/>
    <col min="3" max="20" width="25.7083333333333" customWidth="1"/>
  </cols>
  <sheetData>
    <row r="1" customHeight="1" spans="1:20">
      <c r="A1" s="1"/>
      <c r="B1" s="1"/>
      <c r="C1" s="1"/>
      <c r="D1" s="1"/>
      <c r="E1" s="1"/>
      <c r="F1" s="1"/>
      <c r="G1" s="1"/>
      <c r="H1" s="1"/>
      <c r="I1" s="1"/>
      <c r="J1" s="1"/>
      <c r="K1" s="1"/>
      <c r="L1" s="1"/>
      <c r="M1" s="1"/>
      <c r="N1" s="1"/>
      <c r="O1" s="1"/>
      <c r="P1" s="1"/>
      <c r="Q1" s="1"/>
      <c r="R1" s="1"/>
      <c r="S1" s="1"/>
      <c r="T1" s="1"/>
    </row>
    <row r="2" ht="17.25" customHeight="1" spans="1:20">
      <c r="A2" s="2" t="s">
        <v>50</v>
      </c>
      <c r="B2" s="2"/>
      <c r="C2" s="2"/>
      <c r="D2" s="2"/>
      <c r="E2" s="2"/>
      <c r="F2" s="2"/>
      <c r="G2" s="2"/>
      <c r="H2" s="2"/>
      <c r="I2" s="2"/>
      <c r="J2" s="2"/>
      <c r="K2" s="2"/>
      <c r="L2" s="2"/>
      <c r="M2" s="2"/>
      <c r="N2" s="2"/>
      <c r="O2" s="2"/>
      <c r="P2" s="2"/>
      <c r="Q2" s="2"/>
      <c r="R2" s="2"/>
      <c r="S2" s="2"/>
      <c r="T2" s="2"/>
    </row>
    <row r="3" ht="41.25" customHeight="1" spans="1:20">
      <c r="A3" s="3" t="str">
        <f>"2025"&amp;"年部门收入预算表"</f>
        <v>2025年部门收入预算表</v>
      </c>
      <c r="B3" s="3"/>
      <c r="C3" s="3"/>
      <c r="D3" s="3"/>
      <c r="E3" s="3"/>
      <c r="F3" s="3"/>
      <c r="G3" s="3"/>
      <c r="H3" s="3"/>
      <c r="I3" s="3"/>
      <c r="J3" s="3"/>
      <c r="K3" s="3"/>
      <c r="L3" s="3"/>
      <c r="M3" s="3"/>
      <c r="N3" s="3"/>
      <c r="O3" s="3"/>
      <c r="P3" s="3"/>
      <c r="Q3" s="3"/>
      <c r="R3" s="3"/>
      <c r="S3" s="3"/>
      <c r="T3" s="3"/>
    </row>
    <row r="4" ht="17.25" customHeight="1" spans="1:20">
      <c r="A4" s="4" t="str">
        <f>"单位名称："&amp;"富民县动物疫病预防控制中心"</f>
        <v>单位名称：富民县动物疫病预防控制中心</v>
      </c>
      <c r="B4" s="4"/>
      <c r="C4" s="2" t="s">
        <v>1</v>
      </c>
      <c r="D4" s="2"/>
      <c r="E4" s="2"/>
      <c r="F4" s="2"/>
      <c r="G4" s="2"/>
      <c r="H4" s="2"/>
      <c r="I4" s="2"/>
      <c r="J4" s="2"/>
      <c r="K4" s="2"/>
      <c r="L4" s="2"/>
      <c r="M4" s="2"/>
      <c r="N4" s="2"/>
      <c r="O4" s="2"/>
      <c r="P4" s="2"/>
      <c r="Q4" s="2"/>
      <c r="R4" s="2"/>
      <c r="S4" s="2"/>
      <c r="T4" s="2"/>
    </row>
    <row r="5" ht="21.75" customHeight="1" spans="1:20">
      <c r="A5" s="70" t="s">
        <v>51</v>
      </c>
      <c r="B5" s="70" t="s">
        <v>52</v>
      </c>
      <c r="C5" s="70" t="s">
        <v>53</v>
      </c>
      <c r="D5" s="70" t="s">
        <v>54</v>
      </c>
      <c r="E5" s="70"/>
      <c r="F5" s="70"/>
      <c r="G5" s="70"/>
      <c r="H5" s="70"/>
      <c r="I5" s="70"/>
      <c r="J5" s="70"/>
      <c r="K5" s="70"/>
      <c r="L5" s="70"/>
      <c r="M5" s="70"/>
      <c r="N5" s="70"/>
      <c r="O5" s="70" t="s">
        <v>46</v>
      </c>
      <c r="P5" s="70"/>
      <c r="Q5" s="70"/>
      <c r="R5" s="70"/>
      <c r="S5" s="70"/>
      <c r="T5" s="70"/>
    </row>
    <row r="6" ht="27" customHeight="1" spans="1:20">
      <c r="A6" s="70"/>
      <c r="B6" s="70"/>
      <c r="C6" s="70"/>
      <c r="D6" s="70" t="s">
        <v>55</v>
      </c>
      <c r="E6" s="70" t="s">
        <v>56</v>
      </c>
      <c r="F6" s="70" t="s">
        <v>57</v>
      </c>
      <c r="G6" s="70" t="s">
        <v>58</v>
      </c>
      <c r="H6" s="70" t="s">
        <v>59</v>
      </c>
      <c r="I6" s="70" t="s">
        <v>60</v>
      </c>
      <c r="J6" s="70"/>
      <c r="K6" s="70"/>
      <c r="L6" s="70"/>
      <c r="M6" s="70"/>
      <c r="N6" s="70"/>
      <c r="O6" s="70" t="s">
        <v>55</v>
      </c>
      <c r="P6" s="70" t="s">
        <v>56</v>
      </c>
      <c r="Q6" s="70" t="s">
        <v>57</v>
      </c>
      <c r="R6" s="70" t="s">
        <v>58</v>
      </c>
      <c r="S6" s="70" t="s">
        <v>59</v>
      </c>
      <c r="T6" s="70" t="s">
        <v>60</v>
      </c>
    </row>
    <row r="7" ht="30" customHeight="1" spans="1:20">
      <c r="A7" s="70"/>
      <c r="B7" s="70"/>
      <c r="C7" s="70"/>
      <c r="D7" s="70"/>
      <c r="E7" s="70"/>
      <c r="F7" s="70"/>
      <c r="G7" s="70"/>
      <c r="H7" s="70"/>
      <c r="I7" s="70" t="s">
        <v>55</v>
      </c>
      <c r="J7" s="70" t="s">
        <v>61</v>
      </c>
      <c r="K7" s="70" t="s">
        <v>62</v>
      </c>
      <c r="L7" s="70" t="s">
        <v>63</v>
      </c>
      <c r="M7" s="70" t="s">
        <v>64</v>
      </c>
      <c r="N7" s="70" t="s">
        <v>65</v>
      </c>
      <c r="O7" s="70"/>
      <c r="P7" s="70"/>
      <c r="Q7" s="70"/>
      <c r="R7" s="70"/>
      <c r="S7" s="70"/>
      <c r="T7" s="70"/>
    </row>
    <row r="8" ht="15" customHeight="1" spans="1:20">
      <c r="A8" s="70">
        <v>1</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row>
    <row r="9" ht="18" customHeight="1" spans="1:20">
      <c r="A9" s="81" t="s">
        <v>66</v>
      </c>
      <c r="B9" s="81" t="s">
        <v>67</v>
      </c>
      <c r="C9" s="84">
        <v>5598594.55</v>
      </c>
      <c r="D9" s="84">
        <v>5598594.55</v>
      </c>
      <c r="E9" s="84">
        <v>5598594.55</v>
      </c>
      <c r="F9" s="84"/>
      <c r="G9" s="84"/>
      <c r="H9" s="84"/>
      <c r="I9" s="84"/>
      <c r="J9" s="84"/>
      <c r="K9" s="84"/>
      <c r="L9" s="84"/>
      <c r="M9" s="84"/>
      <c r="N9" s="84"/>
      <c r="O9" s="84"/>
      <c r="P9" s="84"/>
      <c r="Q9" s="84"/>
      <c r="R9" s="84"/>
      <c r="S9" s="84"/>
      <c r="T9" s="84"/>
    </row>
    <row r="10" ht="18" customHeight="1" spans="1:20">
      <c r="A10" s="70" t="s">
        <v>53</v>
      </c>
      <c r="B10" s="70"/>
      <c r="C10" s="84">
        <v>5598594.55</v>
      </c>
      <c r="D10" s="84">
        <v>5598594.55</v>
      </c>
      <c r="E10" s="84">
        <v>5598594.55</v>
      </c>
      <c r="F10" s="84"/>
      <c r="G10" s="84"/>
      <c r="H10" s="84"/>
      <c r="I10" s="84"/>
      <c r="J10" s="84"/>
      <c r="K10" s="84"/>
      <c r="L10" s="84"/>
      <c r="M10" s="84"/>
      <c r="N10" s="84"/>
      <c r="O10" s="84"/>
      <c r="P10" s="84"/>
      <c r="Q10" s="84"/>
      <c r="R10" s="84"/>
      <c r="S10" s="84"/>
      <c r="T10" s="84"/>
    </row>
  </sheetData>
  <mergeCells count="22">
    <mergeCell ref="A2:T2"/>
    <mergeCell ref="A3:T3"/>
    <mergeCell ref="A4:B4"/>
    <mergeCell ref="C4:T4"/>
    <mergeCell ref="D5:N5"/>
    <mergeCell ref="O5:T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showZeros="0" tabSelected="1" workbookViewId="0">
      <pane ySplit="1" topLeftCell="A2" activePane="bottomLeft" state="frozen"/>
      <selection/>
      <selection pane="bottomLeft" activeCell="A1" sqref="A1"/>
    </sheetView>
  </sheetViews>
  <sheetFormatPr defaultColWidth="10" defaultRowHeight="12.75" customHeight="1" outlineLevelRow="6"/>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7.25" customHeight="1" spans="1:1">
      <c r="A2" s="2" t="s">
        <v>692</v>
      </c>
    </row>
    <row r="3" ht="41.25" customHeight="1" spans="1:23">
      <c r="A3" s="3" t="s">
        <v>693</v>
      </c>
      <c r="B3" s="3"/>
      <c r="C3" s="3"/>
      <c r="D3" s="3"/>
      <c r="E3" s="3"/>
      <c r="F3" s="3"/>
      <c r="G3" s="3"/>
      <c r="H3" s="3"/>
      <c r="I3" s="3"/>
      <c r="J3" s="3"/>
      <c r="K3" s="3"/>
      <c r="L3" s="3"/>
      <c r="M3" s="3"/>
      <c r="N3" s="3"/>
      <c r="O3" s="3"/>
      <c r="P3" s="3"/>
      <c r="Q3" s="3"/>
      <c r="R3" s="3"/>
      <c r="S3" s="3"/>
      <c r="T3" s="3"/>
      <c r="U3" s="3"/>
      <c r="V3" s="3"/>
      <c r="W3" s="3"/>
    </row>
    <row r="4" ht="17.25" customHeight="1" spans="1:23">
      <c r="A4" s="4" t="str">
        <f>"单位名称："&amp;"富民县动物疫病预防控制中心"</f>
        <v>单位名称：富民县动物疫病预防控制中心</v>
      </c>
      <c r="B4" s="4"/>
      <c r="C4" s="4"/>
      <c r="V4" s="2" t="s">
        <v>694</v>
      </c>
      <c r="W4" s="2"/>
    </row>
    <row r="5" ht="17.25" customHeight="1" spans="1:23">
      <c r="A5" s="5" t="s">
        <v>184</v>
      </c>
      <c r="B5" s="5" t="s">
        <v>695</v>
      </c>
      <c r="C5" s="5" t="s">
        <v>696</v>
      </c>
      <c r="D5" s="5" t="s">
        <v>697</v>
      </c>
      <c r="E5" s="5" t="s">
        <v>698</v>
      </c>
      <c r="F5" s="5" t="s">
        <v>699</v>
      </c>
      <c r="G5" s="5"/>
      <c r="H5" s="5"/>
      <c r="I5" s="5"/>
      <c r="J5" s="5"/>
      <c r="K5" s="5"/>
      <c r="L5" s="5"/>
      <c r="M5" s="5" t="s">
        <v>700</v>
      </c>
      <c r="N5" s="5"/>
      <c r="O5" s="5"/>
      <c r="P5" s="5"/>
      <c r="Q5" s="5"/>
      <c r="R5" s="5"/>
      <c r="S5" s="5"/>
      <c r="T5" s="5" t="s">
        <v>701</v>
      </c>
      <c r="U5" s="5"/>
      <c r="V5" s="5"/>
      <c r="W5" s="5" t="s">
        <v>702</v>
      </c>
    </row>
    <row r="6" ht="33" customHeight="1" spans="1:23">
      <c r="A6" s="5"/>
      <c r="B6" s="5"/>
      <c r="C6" s="5"/>
      <c r="D6" s="5"/>
      <c r="E6" s="5"/>
      <c r="F6" s="5" t="s">
        <v>55</v>
      </c>
      <c r="G6" s="5" t="s">
        <v>703</v>
      </c>
      <c r="H6" s="5" t="s">
        <v>704</v>
      </c>
      <c r="I6" s="5" t="s">
        <v>705</v>
      </c>
      <c r="J6" s="5" t="s">
        <v>706</v>
      </c>
      <c r="K6" s="5" t="s">
        <v>707</v>
      </c>
      <c r="L6" s="5" t="s">
        <v>708</v>
      </c>
      <c r="M6" s="5" t="s">
        <v>55</v>
      </c>
      <c r="N6" s="5" t="s">
        <v>709</v>
      </c>
      <c r="O6" s="5" t="s">
        <v>710</v>
      </c>
      <c r="P6" s="5" t="s">
        <v>711</v>
      </c>
      <c r="Q6" s="5" t="s">
        <v>712</v>
      </c>
      <c r="R6" s="5" t="s">
        <v>713</v>
      </c>
      <c r="S6" s="5" t="s">
        <v>714</v>
      </c>
      <c r="T6" s="5" t="s">
        <v>55</v>
      </c>
      <c r="U6" s="5" t="s">
        <v>715</v>
      </c>
      <c r="V6" s="5" t="s">
        <v>716</v>
      </c>
      <c r="W6" s="5"/>
    </row>
    <row r="7" ht="17.25" customHeight="1" spans="1:23">
      <c r="A7" s="6" t="s">
        <v>67</v>
      </c>
      <c r="B7" s="6" t="s">
        <v>717</v>
      </c>
      <c r="C7" s="6" t="s">
        <v>718</v>
      </c>
      <c r="D7" s="6" t="s">
        <v>719</v>
      </c>
      <c r="E7" s="6" t="s">
        <v>720</v>
      </c>
      <c r="F7" s="7">
        <v>15</v>
      </c>
      <c r="G7" s="7"/>
      <c r="H7" s="7"/>
      <c r="I7" s="7"/>
      <c r="J7" s="7"/>
      <c r="K7" s="7"/>
      <c r="L7" s="7"/>
      <c r="M7" s="7">
        <v>10</v>
      </c>
      <c r="N7" s="7"/>
      <c r="O7" s="7"/>
      <c r="P7" s="7"/>
      <c r="Q7" s="7"/>
      <c r="R7" s="7"/>
      <c r="S7" s="7"/>
      <c r="T7" s="7">
        <v>17</v>
      </c>
      <c r="U7" s="7">
        <v>1</v>
      </c>
      <c r="V7" s="7">
        <v>16</v>
      </c>
      <c r="W7" s="7"/>
    </row>
  </sheetData>
  <mergeCells count="13">
    <mergeCell ref="A2:W2"/>
    <mergeCell ref="A3:W3"/>
    <mergeCell ref="A4:C4"/>
    <mergeCell ref="V4:W4"/>
    <mergeCell ref="F5:L5"/>
    <mergeCell ref="M5:S5"/>
    <mergeCell ref="T5:V5"/>
    <mergeCell ref="A5:A6"/>
    <mergeCell ref="B5:B6"/>
    <mergeCell ref="C5:C6"/>
    <mergeCell ref="D5:D6"/>
    <mergeCell ref="E5:E6"/>
    <mergeCell ref="W5:W6"/>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8"/>
  <sheetViews>
    <sheetView showGridLines="0" showZeros="0" workbookViewId="0">
      <pane ySplit="1" topLeftCell="A6" activePane="bottomLeft" state="frozen"/>
      <selection/>
      <selection pane="bottomLeft" activeCell="E28" sqref="E28"/>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customHeight="1" spans="1:14">
      <c r="A1" s="1"/>
      <c r="B1" s="1"/>
      <c r="C1" s="1"/>
      <c r="D1" s="1"/>
      <c r="E1" s="1"/>
      <c r="F1" s="1"/>
      <c r="G1" s="1"/>
      <c r="H1" s="1"/>
      <c r="I1" s="1"/>
      <c r="J1" s="1"/>
      <c r="K1" s="1"/>
      <c r="L1" s="1"/>
      <c r="M1" s="1"/>
      <c r="N1" s="1"/>
    </row>
    <row r="2" ht="17.25" customHeight="1" spans="1:1">
      <c r="A2" s="2" t="s">
        <v>68</v>
      </c>
    </row>
    <row r="3" ht="64" customHeight="1" spans="1:14">
      <c r="A3" s="3" t="str">
        <f>"2025"&amp;"年部门支出预算表"</f>
        <v>2025年部门支出预算表</v>
      </c>
      <c r="B3" s="3"/>
      <c r="C3" s="3"/>
      <c r="D3" s="3"/>
      <c r="E3" s="3"/>
      <c r="F3" s="3"/>
      <c r="G3" s="3"/>
      <c r="H3" s="3"/>
      <c r="I3" s="3"/>
      <c r="J3" s="3"/>
      <c r="K3" s="3"/>
      <c r="L3" s="3"/>
      <c r="M3" s="3"/>
      <c r="N3" s="3"/>
    </row>
    <row r="4" ht="17.25" customHeight="1" spans="1:14">
      <c r="A4" s="4" t="str">
        <f>"单位名称："&amp;"富民县动物疫病预防控制中心"</f>
        <v>单位名称：富民县动物疫病预防控制中心</v>
      </c>
      <c r="B4" s="4"/>
      <c r="C4" s="2" t="s">
        <v>1</v>
      </c>
      <c r="D4" s="2"/>
      <c r="E4" s="2"/>
      <c r="F4" s="2"/>
      <c r="G4" s="2"/>
      <c r="H4" s="2"/>
      <c r="I4" s="2"/>
      <c r="J4" s="2"/>
      <c r="K4" s="2"/>
      <c r="L4" s="2"/>
      <c r="M4" s="2"/>
      <c r="N4" s="2"/>
    </row>
    <row r="5" ht="27" customHeight="1" spans="1:14">
      <c r="A5" s="70" t="s">
        <v>69</v>
      </c>
      <c r="B5" s="70" t="s">
        <v>70</v>
      </c>
      <c r="C5" s="70" t="s">
        <v>53</v>
      </c>
      <c r="D5" s="70" t="s">
        <v>71</v>
      </c>
      <c r="E5" s="70" t="s">
        <v>72</v>
      </c>
      <c r="F5" s="70" t="s">
        <v>57</v>
      </c>
      <c r="G5" s="70" t="s">
        <v>58</v>
      </c>
      <c r="H5" s="70" t="s">
        <v>73</v>
      </c>
      <c r="I5" s="70" t="s">
        <v>60</v>
      </c>
      <c r="J5" s="70"/>
      <c r="K5" s="70"/>
      <c r="L5" s="70"/>
      <c r="M5" s="70"/>
      <c r="N5" s="70"/>
    </row>
    <row r="6" ht="42" customHeight="1" spans="1:14">
      <c r="A6" s="70"/>
      <c r="B6" s="70"/>
      <c r="C6" s="70"/>
      <c r="D6" s="70" t="s">
        <v>71</v>
      </c>
      <c r="E6" s="70" t="s">
        <v>72</v>
      </c>
      <c r="F6" s="70"/>
      <c r="G6" s="70"/>
      <c r="H6" s="70"/>
      <c r="I6" s="70" t="s">
        <v>55</v>
      </c>
      <c r="J6" s="70" t="s">
        <v>74</v>
      </c>
      <c r="K6" s="70" t="s">
        <v>75</v>
      </c>
      <c r="L6" s="70" t="s">
        <v>76</v>
      </c>
      <c r="M6" s="70" t="s">
        <v>77</v>
      </c>
      <c r="N6" s="70" t="s">
        <v>78</v>
      </c>
    </row>
    <row r="7" ht="18" customHeight="1" spans="1:14">
      <c r="A7" s="70" t="s">
        <v>79</v>
      </c>
      <c r="B7" s="70" t="s">
        <v>80</v>
      </c>
      <c r="C7" s="70" t="s">
        <v>81</v>
      </c>
      <c r="D7" s="70">
        <v>4</v>
      </c>
      <c r="E7" s="70" t="s">
        <v>82</v>
      </c>
      <c r="F7" s="70" t="s">
        <v>83</v>
      </c>
      <c r="G7" s="70" t="s">
        <v>84</v>
      </c>
      <c r="H7" s="70" t="s">
        <v>85</v>
      </c>
      <c r="I7" s="70" t="s">
        <v>86</v>
      </c>
      <c r="J7" s="70" t="s">
        <v>87</v>
      </c>
      <c r="K7" s="70" t="s">
        <v>88</v>
      </c>
      <c r="L7" s="70" t="s">
        <v>89</v>
      </c>
      <c r="M7" s="70" t="s">
        <v>90</v>
      </c>
      <c r="N7" s="70" t="s">
        <v>91</v>
      </c>
    </row>
    <row r="8" ht="21" customHeight="1" spans="1:14">
      <c r="A8" s="90" t="s">
        <v>92</v>
      </c>
      <c r="B8" s="90" t="s">
        <v>93</v>
      </c>
      <c r="C8" s="84">
        <v>499994.08</v>
      </c>
      <c r="D8" s="84">
        <v>499994.08</v>
      </c>
      <c r="E8" s="84"/>
      <c r="F8" s="84"/>
      <c r="G8" s="84"/>
      <c r="H8" s="84"/>
      <c r="I8" s="84"/>
      <c r="J8" s="84"/>
      <c r="K8" s="84"/>
      <c r="L8" s="84"/>
      <c r="M8" s="84"/>
      <c r="N8" s="84"/>
    </row>
    <row r="9" ht="21" customHeight="1" outlineLevel="1" spans="1:14">
      <c r="A9" s="91" t="s">
        <v>94</v>
      </c>
      <c r="B9" s="91" t="s">
        <v>95</v>
      </c>
      <c r="C9" s="84">
        <v>484550.08</v>
      </c>
      <c r="D9" s="84">
        <v>484550.08</v>
      </c>
      <c r="E9" s="84"/>
      <c r="F9" s="84"/>
      <c r="G9" s="84"/>
      <c r="H9" s="84"/>
      <c r="I9" s="84"/>
      <c r="J9" s="84"/>
      <c r="K9" s="84"/>
      <c r="L9" s="84"/>
      <c r="M9" s="84"/>
      <c r="N9" s="84"/>
    </row>
    <row r="10" ht="21" customHeight="1" outlineLevel="2" spans="1:14">
      <c r="A10" s="92" t="s">
        <v>96</v>
      </c>
      <c r="B10" s="92" t="s">
        <v>97</v>
      </c>
      <c r="C10" s="84">
        <v>179544</v>
      </c>
      <c r="D10" s="84">
        <v>179544</v>
      </c>
      <c r="E10" s="84"/>
      <c r="F10" s="84"/>
      <c r="G10" s="84"/>
      <c r="H10" s="84"/>
      <c r="I10" s="84"/>
      <c r="J10" s="84"/>
      <c r="K10" s="84"/>
      <c r="L10" s="84"/>
      <c r="M10" s="84"/>
      <c r="N10" s="84"/>
    </row>
    <row r="11" ht="21" customHeight="1" outlineLevel="2" spans="1:14">
      <c r="A11" s="92" t="s">
        <v>98</v>
      </c>
      <c r="B11" s="92" t="s">
        <v>99</v>
      </c>
      <c r="C11" s="84">
        <v>165006.08</v>
      </c>
      <c r="D11" s="84">
        <v>165006.08</v>
      </c>
      <c r="E11" s="84"/>
      <c r="F11" s="84"/>
      <c r="G11" s="84"/>
      <c r="H11" s="84"/>
      <c r="I11" s="84"/>
      <c r="J11" s="84"/>
      <c r="K11" s="84"/>
      <c r="L11" s="84"/>
      <c r="M11" s="84"/>
      <c r="N11" s="84"/>
    </row>
    <row r="12" ht="21" customHeight="1" outlineLevel="2" spans="1:14">
      <c r="A12" s="92" t="s">
        <v>100</v>
      </c>
      <c r="B12" s="92" t="s">
        <v>101</v>
      </c>
      <c r="C12" s="84">
        <v>140000</v>
      </c>
      <c r="D12" s="84">
        <v>140000</v>
      </c>
      <c r="E12" s="84"/>
      <c r="F12" s="84"/>
      <c r="G12" s="84"/>
      <c r="H12" s="84"/>
      <c r="I12" s="84"/>
      <c r="J12" s="84"/>
      <c r="K12" s="84"/>
      <c r="L12" s="84"/>
      <c r="M12" s="84"/>
      <c r="N12" s="84"/>
    </row>
    <row r="13" ht="21" customHeight="1" outlineLevel="1" spans="1:14">
      <c r="A13" s="91" t="s">
        <v>102</v>
      </c>
      <c r="B13" s="91" t="s">
        <v>103</v>
      </c>
      <c r="C13" s="84">
        <v>15444</v>
      </c>
      <c r="D13" s="84">
        <v>15444</v>
      </c>
      <c r="E13" s="84"/>
      <c r="F13" s="84"/>
      <c r="G13" s="84"/>
      <c r="H13" s="84"/>
      <c r="I13" s="84"/>
      <c r="J13" s="84"/>
      <c r="K13" s="84"/>
      <c r="L13" s="84"/>
      <c r="M13" s="84"/>
      <c r="N13" s="84"/>
    </row>
    <row r="14" ht="21" customHeight="1" outlineLevel="2" spans="1:14">
      <c r="A14" s="92" t="s">
        <v>104</v>
      </c>
      <c r="B14" s="92" t="s">
        <v>105</v>
      </c>
      <c r="C14" s="84">
        <v>15444</v>
      </c>
      <c r="D14" s="84">
        <v>15444</v>
      </c>
      <c r="E14" s="84"/>
      <c r="F14" s="84"/>
      <c r="G14" s="84"/>
      <c r="H14" s="84"/>
      <c r="I14" s="84"/>
      <c r="J14" s="84"/>
      <c r="K14" s="84"/>
      <c r="L14" s="84"/>
      <c r="M14" s="84"/>
      <c r="N14" s="84"/>
    </row>
    <row r="15" ht="21" customHeight="1" spans="1:14">
      <c r="A15" s="90" t="s">
        <v>106</v>
      </c>
      <c r="B15" s="90" t="s">
        <v>107</v>
      </c>
      <c r="C15" s="84">
        <v>216164.45</v>
      </c>
      <c r="D15" s="84">
        <v>216164.45</v>
      </c>
      <c r="E15" s="84"/>
      <c r="F15" s="84"/>
      <c r="G15" s="84"/>
      <c r="H15" s="84"/>
      <c r="I15" s="84"/>
      <c r="J15" s="84"/>
      <c r="K15" s="84"/>
      <c r="L15" s="84"/>
      <c r="M15" s="84"/>
      <c r="N15" s="84"/>
    </row>
    <row r="16" ht="21" customHeight="1" outlineLevel="1" spans="1:14">
      <c r="A16" s="91" t="s">
        <v>108</v>
      </c>
      <c r="B16" s="91" t="s">
        <v>109</v>
      </c>
      <c r="C16" s="84">
        <v>216164.45</v>
      </c>
      <c r="D16" s="84">
        <v>216164.45</v>
      </c>
      <c r="E16" s="84"/>
      <c r="F16" s="84"/>
      <c r="G16" s="84"/>
      <c r="H16" s="84"/>
      <c r="I16" s="84"/>
      <c r="J16" s="84"/>
      <c r="K16" s="84"/>
      <c r="L16" s="84"/>
      <c r="M16" s="84"/>
      <c r="N16" s="84"/>
    </row>
    <row r="17" ht="21" customHeight="1" outlineLevel="2" spans="1:14">
      <c r="A17" s="92" t="s">
        <v>110</v>
      </c>
      <c r="B17" s="92" t="s">
        <v>111</v>
      </c>
      <c r="C17" s="84">
        <v>81471.75</v>
      </c>
      <c r="D17" s="84">
        <v>81471.75</v>
      </c>
      <c r="E17" s="84"/>
      <c r="F17" s="84"/>
      <c r="G17" s="84"/>
      <c r="H17" s="84"/>
      <c r="I17" s="84"/>
      <c r="J17" s="84"/>
      <c r="K17" s="84"/>
      <c r="L17" s="84"/>
      <c r="M17" s="84"/>
      <c r="N17" s="84"/>
    </row>
    <row r="18" ht="21" customHeight="1" outlineLevel="2" spans="1:14">
      <c r="A18" s="92" t="s">
        <v>112</v>
      </c>
      <c r="B18" s="92" t="s">
        <v>113</v>
      </c>
      <c r="C18" s="84">
        <v>118902.12</v>
      </c>
      <c r="D18" s="84">
        <v>118902.12</v>
      </c>
      <c r="E18" s="84"/>
      <c r="F18" s="84"/>
      <c r="G18" s="84"/>
      <c r="H18" s="84"/>
      <c r="I18" s="84"/>
      <c r="J18" s="84"/>
      <c r="K18" s="84"/>
      <c r="L18" s="84"/>
      <c r="M18" s="84"/>
      <c r="N18" s="84"/>
    </row>
    <row r="19" ht="21" customHeight="1" outlineLevel="2" spans="1:14">
      <c r="A19" s="92" t="s">
        <v>114</v>
      </c>
      <c r="B19" s="92" t="s">
        <v>115</v>
      </c>
      <c r="C19" s="84">
        <v>15790.58</v>
      </c>
      <c r="D19" s="84">
        <v>15790.58</v>
      </c>
      <c r="E19" s="84"/>
      <c r="F19" s="84"/>
      <c r="G19" s="84"/>
      <c r="H19" s="84"/>
      <c r="I19" s="84"/>
      <c r="J19" s="84"/>
      <c r="K19" s="84"/>
      <c r="L19" s="84"/>
      <c r="M19" s="84"/>
      <c r="N19" s="84"/>
    </row>
    <row r="20" ht="21" customHeight="1" spans="1:14">
      <c r="A20" s="90" t="s">
        <v>116</v>
      </c>
      <c r="B20" s="90" t="s">
        <v>117</v>
      </c>
      <c r="C20" s="84">
        <v>4747161.46</v>
      </c>
      <c r="D20" s="84">
        <v>1616713.46</v>
      </c>
      <c r="E20" s="84">
        <v>3130448</v>
      </c>
      <c r="F20" s="84"/>
      <c r="G20" s="84"/>
      <c r="H20" s="84"/>
      <c r="I20" s="84"/>
      <c r="J20" s="84"/>
      <c r="K20" s="84"/>
      <c r="L20" s="84"/>
      <c r="M20" s="84"/>
      <c r="N20" s="84"/>
    </row>
    <row r="21" ht="21" customHeight="1" outlineLevel="1" spans="1:14">
      <c r="A21" s="91" t="s">
        <v>118</v>
      </c>
      <c r="B21" s="91" t="s">
        <v>119</v>
      </c>
      <c r="C21" s="84">
        <v>4747161.46</v>
      </c>
      <c r="D21" s="84">
        <v>1616713.46</v>
      </c>
      <c r="E21" s="84">
        <v>3130448</v>
      </c>
      <c r="F21" s="84"/>
      <c r="G21" s="84"/>
      <c r="H21" s="84"/>
      <c r="I21" s="84"/>
      <c r="J21" s="84"/>
      <c r="K21" s="84"/>
      <c r="L21" s="84"/>
      <c r="M21" s="84"/>
      <c r="N21" s="84"/>
    </row>
    <row r="22" ht="21" customHeight="1" outlineLevel="2" spans="1:14">
      <c r="A22" s="92" t="s">
        <v>120</v>
      </c>
      <c r="B22" s="92" t="s">
        <v>121</v>
      </c>
      <c r="C22" s="84">
        <v>1616713.46</v>
      </c>
      <c r="D22" s="84">
        <v>1616713.46</v>
      </c>
      <c r="E22" s="84"/>
      <c r="F22" s="84"/>
      <c r="G22" s="84"/>
      <c r="H22" s="84"/>
      <c r="I22" s="84"/>
      <c r="J22" s="84"/>
      <c r="K22" s="84"/>
      <c r="L22" s="84"/>
      <c r="M22" s="84"/>
      <c r="N22" s="84"/>
    </row>
    <row r="23" ht="21" customHeight="1" outlineLevel="2" spans="1:14">
      <c r="A23" s="92" t="s">
        <v>122</v>
      </c>
      <c r="B23" s="92" t="s">
        <v>123</v>
      </c>
      <c r="C23" s="84">
        <v>3033448</v>
      </c>
      <c r="D23" s="84"/>
      <c r="E23" s="84">
        <v>3033448</v>
      </c>
      <c r="F23" s="84"/>
      <c r="G23" s="84"/>
      <c r="H23" s="84"/>
      <c r="I23" s="84"/>
      <c r="J23" s="84"/>
      <c r="K23" s="84"/>
      <c r="L23" s="84"/>
      <c r="M23" s="84"/>
      <c r="N23" s="84"/>
    </row>
    <row r="24" ht="21" customHeight="1" outlineLevel="2" spans="1:14">
      <c r="A24" s="92" t="s">
        <v>124</v>
      </c>
      <c r="B24" s="92" t="s">
        <v>125</v>
      </c>
      <c r="C24" s="84">
        <v>97000</v>
      </c>
      <c r="D24" s="84"/>
      <c r="E24" s="84">
        <v>97000</v>
      </c>
      <c r="F24" s="84"/>
      <c r="G24" s="84"/>
      <c r="H24" s="84"/>
      <c r="I24" s="84"/>
      <c r="J24" s="84"/>
      <c r="K24" s="84"/>
      <c r="L24" s="84"/>
      <c r="M24" s="84"/>
      <c r="N24" s="84"/>
    </row>
    <row r="25" ht="21" customHeight="1" spans="1:14">
      <c r="A25" s="90" t="s">
        <v>126</v>
      </c>
      <c r="B25" s="90" t="s">
        <v>127</v>
      </c>
      <c r="C25" s="84">
        <v>135274.56</v>
      </c>
      <c r="D25" s="84">
        <v>135274.56</v>
      </c>
      <c r="E25" s="84"/>
      <c r="F25" s="84"/>
      <c r="G25" s="84"/>
      <c r="H25" s="84"/>
      <c r="I25" s="84"/>
      <c r="J25" s="84"/>
      <c r="K25" s="84"/>
      <c r="L25" s="84"/>
      <c r="M25" s="84"/>
      <c r="N25" s="84"/>
    </row>
    <row r="26" ht="21" customHeight="1" outlineLevel="1" spans="1:14">
      <c r="A26" s="91" t="s">
        <v>128</v>
      </c>
      <c r="B26" s="91" t="s">
        <v>129</v>
      </c>
      <c r="C26" s="84">
        <v>135274.56</v>
      </c>
      <c r="D26" s="84">
        <v>135274.56</v>
      </c>
      <c r="E26" s="84"/>
      <c r="F26" s="84"/>
      <c r="G26" s="84"/>
      <c r="H26" s="84"/>
      <c r="I26" s="84"/>
      <c r="J26" s="84"/>
      <c r="K26" s="84"/>
      <c r="L26" s="84"/>
      <c r="M26" s="84"/>
      <c r="N26" s="84"/>
    </row>
    <row r="27" ht="21" customHeight="1" outlineLevel="2" spans="1:14">
      <c r="A27" s="92" t="s">
        <v>130</v>
      </c>
      <c r="B27" s="92" t="s">
        <v>131</v>
      </c>
      <c r="C27" s="84">
        <v>135274.56</v>
      </c>
      <c r="D27" s="84">
        <v>135274.56</v>
      </c>
      <c r="E27" s="84"/>
      <c r="F27" s="84"/>
      <c r="G27" s="84"/>
      <c r="H27" s="84"/>
      <c r="I27" s="84"/>
      <c r="J27" s="84"/>
      <c r="K27" s="84"/>
      <c r="L27" s="84"/>
      <c r="M27" s="84"/>
      <c r="N27" s="84"/>
    </row>
    <row r="28" ht="21" customHeight="1" spans="1:14">
      <c r="A28" s="70" t="s">
        <v>53</v>
      </c>
      <c r="B28" s="70"/>
      <c r="C28" s="84">
        <v>5598594.55</v>
      </c>
      <c r="D28" s="84">
        <v>2468146.55</v>
      </c>
      <c r="E28" s="84">
        <v>3130448</v>
      </c>
      <c r="F28" s="84"/>
      <c r="G28" s="84"/>
      <c r="H28" s="84"/>
      <c r="I28" s="84"/>
      <c r="J28" s="84"/>
      <c r="K28" s="84"/>
      <c r="L28" s="84"/>
      <c r="M28" s="84"/>
      <c r="N28" s="84"/>
    </row>
  </sheetData>
  <mergeCells count="14">
    <mergeCell ref="A2:N2"/>
    <mergeCell ref="A3:N3"/>
    <mergeCell ref="A4:B4"/>
    <mergeCell ref="C4:N4"/>
    <mergeCell ref="I5:N5"/>
    <mergeCell ref="A28:B28"/>
    <mergeCell ref="A5:A6"/>
    <mergeCell ref="B5:B6"/>
    <mergeCell ref="C5:C6"/>
    <mergeCell ref="D5:D6"/>
    <mergeCell ref="E5:E6"/>
    <mergeCell ref="F5:F6"/>
    <mergeCell ref="G5:G6"/>
    <mergeCell ref="H5:H6"/>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GridLines="0" showZeros="0" workbookViewId="0">
      <pane ySplit="1" topLeftCell="A13" activePane="bottomLeft" state="frozen"/>
      <selection/>
      <selection pane="bottomLeft" activeCell="A1" sqref="A1"/>
    </sheetView>
  </sheetViews>
  <sheetFormatPr defaultColWidth="10" defaultRowHeight="12.75" customHeight="1" outlineLevelCol="3"/>
  <cols>
    <col min="1" max="4" width="41.575" customWidth="1"/>
  </cols>
  <sheetData>
    <row r="1" customHeight="1" spans="1:4">
      <c r="A1" s="1"/>
      <c r="B1" s="1"/>
      <c r="C1" s="1"/>
      <c r="D1" s="1"/>
    </row>
    <row r="2" ht="15" customHeight="1" spans="1:4">
      <c r="A2" s="4"/>
      <c r="B2" s="4"/>
      <c r="C2" s="4"/>
      <c r="D2" s="2" t="s">
        <v>132</v>
      </c>
    </row>
    <row r="3" ht="41.25" customHeight="1" spans="1:4">
      <c r="A3" s="87" t="str">
        <f>"2025"&amp;"年财政拨款收支预算总表"</f>
        <v>2025年财政拨款收支预算总表</v>
      </c>
      <c r="B3" s="87"/>
      <c r="C3" s="87"/>
      <c r="D3" s="87"/>
    </row>
    <row r="4" ht="17.25" customHeight="1" spans="1:4">
      <c r="A4" s="4" t="str">
        <f>"单位名称："&amp;"富民县动物疫病预防控制中心"</f>
        <v>单位名称：富民县动物疫病预防控制中心</v>
      </c>
      <c r="B4" s="4"/>
      <c r="C4" s="4"/>
      <c r="D4" s="2" t="s">
        <v>1</v>
      </c>
    </row>
    <row r="5" ht="17.25" customHeight="1" spans="1:4">
      <c r="A5" s="70" t="s">
        <v>2</v>
      </c>
      <c r="B5" s="70"/>
      <c r="C5" s="70" t="s">
        <v>3</v>
      </c>
      <c r="D5" s="70"/>
    </row>
    <row r="6" ht="18.75" customHeight="1" spans="1:4">
      <c r="A6" s="70" t="s">
        <v>4</v>
      </c>
      <c r="B6" s="70" t="str">
        <f t="shared" ref="B6:D6" si="0">"2025"&amp;"年预算数"</f>
        <v>2025年预算数</v>
      </c>
      <c r="C6" s="70" t="s">
        <v>5</v>
      </c>
      <c r="D6" s="70" t="str">
        <f t="shared" si="0"/>
        <v>2025年预算数</v>
      </c>
    </row>
    <row r="7" ht="16.5" customHeight="1" spans="1:4">
      <c r="A7" s="88" t="s">
        <v>133</v>
      </c>
      <c r="B7" s="84">
        <v>5598594.55</v>
      </c>
      <c r="C7" s="88" t="s">
        <v>134</v>
      </c>
      <c r="D7" s="82">
        <v>5598594.55</v>
      </c>
    </row>
    <row r="8" ht="16.5" customHeight="1" spans="1:4">
      <c r="A8" s="88" t="s">
        <v>135</v>
      </c>
      <c r="B8" s="84">
        <v>5598594.55</v>
      </c>
      <c r="C8" s="88" t="s">
        <v>136</v>
      </c>
      <c r="D8" s="82"/>
    </row>
    <row r="9" ht="16.5" customHeight="1" spans="1:4">
      <c r="A9" s="88" t="s">
        <v>137</v>
      </c>
      <c r="B9" s="84"/>
      <c r="C9" s="88" t="s">
        <v>138</v>
      </c>
      <c r="D9" s="82"/>
    </row>
    <row r="10" ht="16.5" customHeight="1" spans="1:4">
      <c r="A10" s="88" t="s">
        <v>139</v>
      </c>
      <c r="B10" s="84"/>
      <c r="C10" s="88" t="s">
        <v>140</v>
      </c>
      <c r="D10" s="82"/>
    </row>
    <row r="11" ht="16.5" customHeight="1" spans="1:4">
      <c r="A11" s="88" t="s">
        <v>141</v>
      </c>
      <c r="B11" s="84"/>
      <c r="C11" s="88" t="s">
        <v>142</v>
      </c>
      <c r="D11" s="82"/>
    </row>
    <row r="12" ht="16.5" customHeight="1" spans="1:4">
      <c r="A12" s="88" t="s">
        <v>135</v>
      </c>
      <c r="B12" s="84"/>
      <c r="C12" s="88" t="s">
        <v>143</v>
      </c>
      <c r="D12" s="82"/>
    </row>
    <row r="13" ht="16.5" customHeight="1" spans="1:4">
      <c r="A13" s="88" t="s">
        <v>137</v>
      </c>
      <c r="B13" s="84"/>
      <c r="C13" s="88" t="s">
        <v>144</v>
      </c>
      <c r="D13" s="82"/>
    </row>
    <row r="14" ht="16.5" customHeight="1" spans="1:4">
      <c r="A14" s="88" t="s">
        <v>139</v>
      </c>
      <c r="B14" s="84"/>
      <c r="C14" s="88" t="s">
        <v>145</v>
      </c>
      <c r="D14" s="82"/>
    </row>
    <row r="15" ht="16.5" customHeight="1" spans="1:4">
      <c r="A15" s="76"/>
      <c r="B15" s="76"/>
      <c r="C15" s="88" t="s">
        <v>146</v>
      </c>
      <c r="D15" s="82">
        <v>499994.08</v>
      </c>
    </row>
    <row r="16" ht="16.5" customHeight="1" spans="1:4">
      <c r="A16" s="76"/>
      <c r="B16" s="76"/>
      <c r="C16" s="88" t="s">
        <v>147</v>
      </c>
      <c r="D16" s="82">
        <v>216164.45</v>
      </c>
    </row>
    <row r="17" ht="16.5" customHeight="1" spans="1:4">
      <c r="A17" s="76"/>
      <c r="B17" s="76"/>
      <c r="C17" s="88" t="s">
        <v>148</v>
      </c>
      <c r="D17" s="82"/>
    </row>
    <row r="18" ht="16.5" customHeight="1" spans="1:4">
      <c r="A18" s="76"/>
      <c r="B18" s="76"/>
      <c r="C18" s="88" t="s">
        <v>149</v>
      </c>
      <c r="D18" s="82"/>
    </row>
    <row r="19" ht="16.5" customHeight="1" spans="1:4">
      <c r="A19" s="76"/>
      <c r="B19" s="76"/>
      <c r="C19" s="88" t="s">
        <v>150</v>
      </c>
      <c r="D19" s="82">
        <v>4747161.46</v>
      </c>
    </row>
    <row r="20" ht="16.5" customHeight="1" spans="1:4">
      <c r="A20" s="76"/>
      <c r="B20" s="76"/>
      <c r="C20" s="88" t="s">
        <v>151</v>
      </c>
      <c r="D20" s="82"/>
    </row>
    <row r="21" ht="16.5" customHeight="1" spans="1:4">
      <c r="A21" s="76"/>
      <c r="B21" s="76"/>
      <c r="C21" s="88" t="s">
        <v>152</v>
      </c>
      <c r="D21" s="82"/>
    </row>
    <row r="22" ht="16.5" customHeight="1" spans="1:4">
      <c r="A22" s="76"/>
      <c r="B22" s="76"/>
      <c r="C22" s="88" t="s">
        <v>153</v>
      </c>
      <c r="D22" s="82"/>
    </row>
    <row r="23" ht="16.5" customHeight="1" spans="1:4">
      <c r="A23" s="76"/>
      <c r="B23" s="76"/>
      <c r="C23" s="88" t="s">
        <v>154</v>
      </c>
      <c r="D23" s="82"/>
    </row>
    <row r="24" ht="16.5" customHeight="1" spans="1:4">
      <c r="A24" s="76"/>
      <c r="B24" s="76"/>
      <c r="C24" s="88" t="s">
        <v>155</v>
      </c>
      <c r="D24" s="82"/>
    </row>
    <row r="25" ht="16.5" customHeight="1" spans="1:4">
      <c r="A25" s="76"/>
      <c r="B25" s="76"/>
      <c r="C25" s="88" t="s">
        <v>156</v>
      </c>
      <c r="D25" s="82"/>
    </row>
    <row r="26" ht="16.5" customHeight="1" spans="1:4">
      <c r="A26" s="76"/>
      <c r="B26" s="76"/>
      <c r="C26" s="88" t="s">
        <v>157</v>
      </c>
      <c r="D26" s="82">
        <v>135274.56</v>
      </c>
    </row>
    <row r="27" ht="16.5" customHeight="1" spans="1:4">
      <c r="A27" s="76"/>
      <c r="B27" s="76"/>
      <c r="C27" s="88" t="s">
        <v>158</v>
      </c>
      <c r="D27" s="82"/>
    </row>
    <row r="28" ht="16.5" customHeight="1" spans="1:4">
      <c r="A28" s="76"/>
      <c r="B28" s="76"/>
      <c r="C28" s="88" t="s">
        <v>159</v>
      </c>
      <c r="D28" s="82"/>
    </row>
    <row r="29" ht="16.5" customHeight="1" spans="1:4">
      <c r="A29" s="76"/>
      <c r="B29" s="76"/>
      <c r="C29" s="88" t="s">
        <v>160</v>
      </c>
      <c r="D29" s="82"/>
    </row>
    <row r="30" ht="16.5" customHeight="1" spans="1:4">
      <c r="A30" s="76"/>
      <c r="B30" s="76"/>
      <c r="C30" s="88" t="s">
        <v>161</v>
      </c>
      <c r="D30" s="82"/>
    </row>
    <row r="31" ht="16.5" customHeight="1" spans="1:4">
      <c r="A31" s="76"/>
      <c r="B31" s="76"/>
      <c r="C31" s="88" t="s">
        <v>162</v>
      </c>
      <c r="D31" s="82"/>
    </row>
    <row r="32" ht="16.5" customHeight="1" spans="1:4">
      <c r="A32" s="76"/>
      <c r="B32" s="76"/>
      <c r="C32" s="88" t="s">
        <v>163</v>
      </c>
      <c r="D32" s="82"/>
    </row>
    <row r="33" ht="15" customHeight="1" spans="1:4">
      <c r="A33" s="76"/>
      <c r="B33" s="76"/>
      <c r="C33" s="88" t="s">
        <v>164</v>
      </c>
      <c r="D33" s="82"/>
    </row>
    <row r="34" ht="16.5" customHeight="1" spans="1:4">
      <c r="A34" s="76"/>
      <c r="B34" s="76"/>
      <c r="C34" s="88" t="s">
        <v>165</v>
      </c>
      <c r="D34" s="82"/>
    </row>
    <row r="35" ht="18" customHeight="1" spans="1:4">
      <c r="A35" s="76"/>
      <c r="B35" s="76"/>
      <c r="C35" s="88" t="s">
        <v>166</v>
      </c>
      <c r="D35" s="82"/>
    </row>
    <row r="36" ht="16.5" customHeight="1" spans="1:4">
      <c r="A36" s="76"/>
      <c r="B36" s="76"/>
      <c r="C36" s="88" t="s">
        <v>167</v>
      </c>
      <c r="D36" s="82"/>
    </row>
    <row r="37" ht="15" customHeight="1" spans="1:4">
      <c r="A37" s="89" t="s">
        <v>48</v>
      </c>
      <c r="B37" s="84">
        <f>5598594.55+0</f>
        <v>5598594.55</v>
      </c>
      <c r="C37" s="89" t="s">
        <v>49</v>
      </c>
      <c r="D37" s="82">
        <v>5598594.55</v>
      </c>
    </row>
  </sheetData>
  <mergeCells count="4">
    <mergeCell ref="A3:D3"/>
    <mergeCell ref="A4:B4"/>
    <mergeCell ref="A5:B5"/>
    <mergeCell ref="C5:D5"/>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showZeros="0" workbookViewId="0">
      <pane ySplit="1" topLeftCell="A2" activePane="bottomLeft" state="frozen"/>
      <selection/>
      <selection pane="bottomLeft" activeCell="C27" sqref="C27"/>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1:7">
      <c r="A1" s="1"/>
      <c r="B1" s="1"/>
      <c r="C1" s="1"/>
      <c r="D1" s="1"/>
      <c r="E1" s="1"/>
      <c r="F1" s="1"/>
      <c r="G1" s="1"/>
    </row>
    <row r="2" customHeight="1" spans="7:7">
      <c r="G2" s="2" t="s">
        <v>168</v>
      </c>
    </row>
    <row r="3" ht="41.25" customHeight="1" spans="1:7">
      <c r="A3" s="3" t="str">
        <f>"2025"&amp;"年一般公共预算支出预算表（按功能科目分类）"</f>
        <v>2025年一般公共预算支出预算表（按功能科目分类）</v>
      </c>
      <c r="B3" s="3"/>
      <c r="C3" s="3"/>
      <c r="D3" s="3"/>
      <c r="E3" s="3"/>
      <c r="F3" s="3"/>
      <c r="G3" s="3"/>
    </row>
    <row r="4" ht="18" customHeight="1" spans="1:7">
      <c r="A4" s="4" t="str">
        <f>"单位名称："&amp;"富民县动物疫病预防控制中心"</f>
        <v>单位名称：富民县动物疫病预防控制中心</v>
      </c>
      <c r="B4" s="4"/>
      <c r="C4" s="4"/>
      <c r="D4" s="4"/>
      <c r="E4" s="4"/>
      <c r="G4" s="2" t="s">
        <v>169</v>
      </c>
    </row>
    <row r="5" ht="20.25" customHeight="1" spans="1:7">
      <c r="A5" s="70" t="s">
        <v>170</v>
      </c>
      <c r="B5" s="70"/>
      <c r="C5" s="70" t="s">
        <v>53</v>
      </c>
      <c r="D5" s="70" t="s">
        <v>71</v>
      </c>
      <c r="E5" s="70"/>
      <c r="F5" s="70"/>
      <c r="G5" s="70" t="s">
        <v>72</v>
      </c>
    </row>
    <row r="6" ht="20.25" customHeight="1" spans="1:7">
      <c r="A6" s="70" t="s">
        <v>69</v>
      </c>
      <c r="B6" s="70" t="s">
        <v>70</v>
      </c>
      <c r="C6" s="70"/>
      <c r="D6" s="70" t="s">
        <v>55</v>
      </c>
      <c r="E6" s="70" t="s">
        <v>171</v>
      </c>
      <c r="F6" s="70" t="s">
        <v>172</v>
      </c>
      <c r="G6" s="70"/>
    </row>
    <row r="7" ht="15" customHeight="1" spans="1:7">
      <c r="A7" s="70" t="s">
        <v>79</v>
      </c>
      <c r="B7" s="70" t="s">
        <v>80</v>
      </c>
      <c r="C7" s="70" t="s">
        <v>81</v>
      </c>
      <c r="D7" s="70" t="s">
        <v>173</v>
      </c>
      <c r="E7" s="70" t="s">
        <v>82</v>
      </c>
      <c r="F7" s="70" t="s">
        <v>83</v>
      </c>
      <c r="G7" s="70" t="s">
        <v>84</v>
      </c>
    </row>
    <row r="8" ht="18" customHeight="1" spans="1:7">
      <c r="A8" s="81" t="s">
        <v>92</v>
      </c>
      <c r="B8" s="81" t="s">
        <v>93</v>
      </c>
      <c r="C8" s="82">
        <v>499994.08</v>
      </c>
      <c r="D8" s="82">
        <v>499994.08</v>
      </c>
      <c r="E8" s="82">
        <v>499994.08</v>
      </c>
      <c r="F8" s="82"/>
      <c r="G8" s="82"/>
    </row>
    <row r="9" ht="18" customHeight="1" outlineLevel="1" spans="1:7">
      <c r="A9" s="85" t="s">
        <v>94</v>
      </c>
      <c r="B9" s="85" t="s">
        <v>95</v>
      </c>
      <c r="C9" s="82">
        <v>484550.08</v>
      </c>
      <c r="D9" s="82">
        <v>484550.08</v>
      </c>
      <c r="E9" s="82">
        <v>484550.08</v>
      </c>
      <c r="F9" s="82"/>
      <c r="G9" s="82"/>
    </row>
    <row r="10" ht="18" customHeight="1" outlineLevel="2" spans="1:7">
      <c r="A10" s="86" t="s">
        <v>96</v>
      </c>
      <c r="B10" s="86" t="s">
        <v>97</v>
      </c>
      <c r="C10" s="82">
        <v>179544</v>
      </c>
      <c r="D10" s="82">
        <v>179544</v>
      </c>
      <c r="E10" s="82">
        <v>179544</v>
      </c>
      <c r="F10" s="82"/>
      <c r="G10" s="82"/>
    </row>
    <row r="11" ht="18" customHeight="1" outlineLevel="2" spans="1:7">
      <c r="A11" s="86" t="s">
        <v>98</v>
      </c>
      <c r="B11" s="86" t="s">
        <v>99</v>
      </c>
      <c r="C11" s="82">
        <v>165006.08</v>
      </c>
      <c r="D11" s="82">
        <v>165006.08</v>
      </c>
      <c r="E11" s="82">
        <v>165006.08</v>
      </c>
      <c r="F11" s="82"/>
      <c r="G11" s="82"/>
    </row>
    <row r="12" ht="18" customHeight="1" outlineLevel="2" spans="1:7">
      <c r="A12" s="86" t="s">
        <v>100</v>
      </c>
      <c r="B12" s="86" t="s">
        <v>101</v>
      </c>
      <c r="C12" s="82">
        <v>140000</v>
      </c>
      <c r="D12" s="82">
        <v>140000</v>
      </c>
      <c r="E12" s="82">
        <v>140000</v>
      </c>
      <c r="F12" s="82"/>
      <c r="G12" s="82"/>
    </row>
    <row r="13" ht="18" customHeight="1" outlineLevel="1" spans="1:7">
      <c r="A13" s="85" t="s">
        <v>102</v>
      </c>
      <c r="B13" s="85" t="s">
        <v>103</v>
      </c>
      <c r="C13" s="82">
        <v>15444</v>
      </c>
      <c r="D13" s="82">
        <v>15444</v>
      </c>
      <c r="E13" s="82">
        <v>15444</v>
      </c>
      <c r="F13" s="82"/>
      <c r="G13" s="82"/>
    </row>
    <row r="14" ht="18" customHeight="1" outlineLevel="2" spans="1:7">
      <c r="A14" s="86" t="s">
        <v>104</v>
      </c>
      <c r="B14" s="86" t="s">
        <v>105</v>
      </c>
      <c r="C14" s="82">
        <v>15444</v>
      </c>
      <c r="D14" s="82">
        <v>15444</v>
      </c>
      <c r="E14" s="82">
        <v>15444</v>
      </c>
      <c r="F14" s="82"/>
      <c r="G14" s="82"/>
    </row>
    <row r="15" ht="18" customHeight="1" spans="1:7">
      <c r="A15" s="81" t="s">
        <v>106</v>
      </c>
      <c r="B15" s="81" t="s">
        <v>107</v>
      </c>
      <c r="C15" s="82">
        <v>216164.45</v>
      </c>
      <c r="D15" s="82">
        <v>216164.45</v>
      </c>
      <c r="E15" s="82">
        <v>216164.45</v>
      </c>
      <c r="F15" s="82"/>
      <c r="G15" s="82"/>
    </row>
    <row r="16" ht="18" customHeight="1" outlineLevel="1" spans="1:7">
      <c r="A16" s="85" t="s">
        <v>108</v>
      </c>
      <c r="B16" s="85" t="s">
        <v>109</v>
      </c>
      <c r="C16" s="82">
        <v>216164.45</v>
      </c>
      <c r="D16" s="82">
        <v>216164.45</v>
      </c>
      <c r="E16" s="82">
        <v>216164.45</v>
      </c>
      <c r="F16" s="82"/>
      <c r="G16" s="82"/>
    </row>
    <row r="17" ht="18" customHeight="1" outlineLevel="2" spans="1:7">
      <c r="A17" s="86" t="s">
        <v>110</v>
      </c>
      <c r="B17" s="86" t="s">
        <v>111</v>
      </c>
      <c r="C17" s="82">
        <v>81471.75</v>
      </c>
      <c r="D17" s="82">
        <v>81471.75</v>
      </c>
      <c r="E17" s="82">
        <v>81471.75</v>
      </c>
      <c r="F17" s="82"/>
      <c r="G17" s="82"/>
    </row>
    <row r="18" ht="18" customHeight="1" outlineLevel="2" spans="1:7">
      <c r="A18" s="86" t="s">
        <v>112</v>
      </c>
      <c r="B18" s="86" t="s">
        <v>113</v>
      </c>
      <c r="C18" s="82">
        <v>118902.12</v>
      </c>
      <c r="D18" s="82">
        <v>118902.12</v>
      </c>
      <c r="E18" s="82">
        <v>118902.12</v>
      </c>
      <c r="F18" s="82"/>
      <c r="G18" s="82"/>
    </row>
    <row r="19" ht="18" customHeight="1" outlineLevel="2" spans="1:7">
      <c r="A19" s="86" t="s">
        <v>114</v>
      </c>
      <c r="B19" s="86" t="s">
        <v>115</v>
      </c>
      <c r="C19" s="82">
        <v>15790.58</v>
      </c>
      <c r="D19" s="82">
        <v>15790.58</v>
      </c>
      <c r="E19" s="82">
        <v>15790.58</v>
      </c>
      <c r="F19" s="82"/>
      <c r="G19" s="82"/>
    </row>
    <row r="20" ht="18" customHeight="1" spans="1:7">
      <c r="A20" s="81" t="s">
        <v>116</v>
      </c>
      <c r="B20" s="81" t="s">
        <v>117</v>
      </c>
      <c r="C20" s="82">
        <v>4747161.46</v>
      </c>
      <c r="D20" s="82">
        <v>1616713.46</v>
      </c>
      <c r="E20" s="82">
        <v>1122507.02</v>
      </c>
      <c r="F20" s="82">
        <v>494206.44</v>
      </c>
      <c r="G20" s="82">
        <v>3130448</v>
      </c>
    </row>
    <row r="21" ht="18" customHeight="1" outlineLevel="1" spans="1:7">
      <c r="A21" s="85" t="s">
        <v>118</v>
      </c>
      <c r="B21" s="85" t="s">
        <v>119</v>
      </c>
      <c r="C21" s="82">
        <v>4747161.46</v>
      </c>
      <c r="D21" s="82">
        <v>1616713.46</v>
      </c>
      <c r="E21" s="82">
        <v>1122507.02</v>
      </c>
      <c r="F21" s="82">
        <v>494206.44</v>
      </c>
      <c r="G21" s="82">
        <v>3130448</v>
      </c>
    </row>
    <row r="22" ht="18" customHeight="1" outlineLevel="2" spans="1:7">
      <c r="A22" s="86" t="s">
        <v>120</v>
      </c>
      <c r="B22" s="86" t="s">
        <v>121</v>
      </c>
      <c r="C22" s="82">
        <v>1616713.46</v>
      </c>
      <c r="D22" s="82">
        <v>1616713.46</v>
      </c>
      <c r="E22" s="82">
        <v>1122507.02</v>
      </c>
      <c r="F22" s="82">
        <v>494206.44</v>
      </c>
      <c r="G22" s="82"/>
    </row>
    <row r="23" ht="18" customHeight="1" outlineLevel="2" spans="1:7">
      <c r="A23" s="86" t="s">
        <v>122</v>
      </c>
      <c r="B23" s="86" t="s">
        <v>123</v>
      </c>
      <c r="C23" s="82">
        <v>3033448</v>
      </c>
      <c r="D23" s="82"/>
      <c r="E23" s="82"/>
      <c r="F23" s="82"/>
      <c r="G23" s="82">
        <v>3033448</v>
      </c>
    </row>
    <row r="24" ht="18" customHeight="1" outlineLevel="2" spans="1:7">
      <c r="A24" s="86" t="s">
        <v>124</v>
      </c>
      <c r="B24" s="86" t="s">
        <v>125</v>
      </c>
      <c r="C24" s="82">
        <v>97000</v>
      </c>
      <c r="D24" s="82"/>
      <c r="E24" s="82"/>
      <c r="F24" s="82"/>
      <c r="G24" s="82">
        <v>97000</v>
      </c>
    </row>
    <row r="25" ht="18" customHeight="1" spans="1:7">
      <c r="A25" s="81" t="s">
        <v>126</v>
      </c>
      <c r="B25" s="81" t="s">
        <v>127</v>
      </c>
      <c r="C25" s="82">
        <v>135274.56</v>
      </c>
      <c r="D25" s="82">
        <v>135274.56</v>
      </c>
      <c r="E25" s="82">
        <v>135274.56</v>
      </c>
      <c r="F25" s="82"/>
      <c r="G25" s="82"/>
    </row>
    <row r="26" ht="18" customHeight="1" outlineLevel="1" spans="1:7">
      <c r="A26" s="85" t="s">
        <v>128</v>
      </c>
      <c r="B26" s="85" t="s">
        <v>129</v>
      </c>
      <c r="C26" s="82">
        <v>135274.56</v>
      </c>
      <c r="D26" s="82">
        <v>135274.56</v>
      </c>
      <c r="E26" s="82">
        <v>135274.56</v>
      </c>
      <c r="F26" s="82"/>
      <c r="G26" s="82"/>
    </row>
    <row r="27" ht="18" customHeight="1" outlineLevel="2" spans="1:7">
      <c r="A27" s="86" t="s">
        <v>130</v>
      </c>
      <c r="B27" s="86" t="s">
        <v>131</v>
      </c>
      <c r="C27" s="82">
        <v>135274.56</v>
      </c>
      <c r="D27" s="82">
        <v>135274.56</v>
      </c>
      <c r="E27" s="82">
        <v>135274.56</v>
      </c>
      <c r="F27" s="82"/>
      <c r="G27" s="82"/>
    </row>
    <row r="28" ht="18" customHeight="1" spans="1:7">
      <c r="A28" s="70" t="s">
        <v>174</v>
      </c>
      <c r="B28" s="70" t="s">
        <v>174</v>
      </c>
      <c r="C28" s="82">
        <v>5598594.55</v>
      </c>
      <c r="D28" s="82">
        <v>2468146.55</v>
      </c>
      <c r="E28" s="82">
        <v>1973940.11</v>
      </c>
      <c r="F28" s="82">
        <v>494206.44</v>
      </c>
      <c r="G28" s="82">
        <v>3130448</v>
      </c>
    </row>
  </sheetData>
  <mergeCells count="7">
    <mergeCell ref="A3:G3"/>
    <mergeCell ref="A4:E4"/>
    <mergeCell ref="A5:B5"/>
    <mergeCell ref="D5:F5"/>
    <mergeCell ref="A28:B28"/>
    <mergeCell ref="C5:C6"/>
    <mergeCell ref="G5:G6"/>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showZeros="0" workbookViewId="0">
      <pane ySplit="1" topLeftCell="A2" activePane="bottomLeft" state="frozen"/>
      <selection/>
      <selection pane="bottomLeft" activeCell="F8" sqref="F8"/>
    </sheetView>
  </sheetViews>
  <sheetFormatPr defaultColWidth="12.1416666666667" defaultRowHeight="14.25" customHeight="1" outlineLevelRow="7" outlineLevelCol="5"/>
  <cols>
    <col min="1" max="6" width="32.85" customWidth="1"/>
  </cols>
  <sheetData>
    <row r="1" customHeight="1" spans="1:6">
      <c r="A1" s="1"/>
      <c r="B1" s="1"/>
      <c r="C1" s="1"/>
      <c r="D1" s="1"/>
      <c r="E1" s="1"/>
      <c r="F1" s="1"/>
    </row>
    <row r="2" customHeight="1" spans="6:6">
      <c r="F2" s="2" t="s">
        <v>175</v>
      </c>
    </row>
    <row r="3" ht="41.25" customHeight="1" spans="1:6">
      <c r="A3" s="3" t="str">
        <f>"2025"&amp;"年一般公共预算“三公”经费支出预算表"</f>
        <v>2025年一般公共预算“三公”经费支出预算表</v>
      </c>
      <c r="B3" s="3"/>
      <c r="C3" s="3"/>
      <c r="D3" s="3"/>
      <c r="E3" s="3"/>
      <c r="F3" s="3"/>
    </row>
    <row r="4" ht="21.9" customHeight="1" spans="1:6">
      <c r="A4" s="73" t="str">
        <f>"单位名称："&amp;"富民县动物疫病预防控制中心"</f>
        <v>单位名称：富民县动物疫病预防控制中心</v>
      </c>
      <c r="B4" s="73"/>
      <c r="C4" s="2" t="s">
        <v>1</v>
      </c>
      <c r="D4" s="2"/>
      <c r="E4" s="2"/>
      <c r="F4" s="2"/>
    </row>
    <row r="5" ht="27" customHeight="1" spans="1:6">
      <c r="A5" s="70" t="s">
        <v>176</v>
      </c>
      <c r="B5" s="70" t="s">
        <v>177</v>
      </c>
      <c r="C5" s="70" t="s">
        <v>178</v>
      </c>
      <c r="D5" s="70"/>
      <c r="E5" s="70"/>
      <c r="F5" s="70" t="s">
        <v>179</v>
      </c>
    </row>
    <row r="6" ht="28.5" customHeight="1" spans="1:6">
      <c r="A6" s="70"/>
      <c r="B6" s="70"/>
      <c r="C6" s="70" t="s">
        <v>55</v>
      </c>
      <c r="D6" s="70" t="s">
        <v>180</v>
      </c>
      <c r="E6" s="70" t="s">
        <v>181</v>
      </c>
      <c r="F6" s="70"/>
    </row>
    <row r="7" ht="17.25" customHeight="1" spans="1:6">
      <c r="A7" s="70" t="s">
        <v>79</v>
      </c>
      <c r="B7" s="70" t="s">
        <v>80</v>
      </c>
      <c r="C7" s="70" t="s">
        <v>81</v>
      </c>
      <c r="D7" s="70" t="s">
        <v>173</v>
      </c>
      <c r="E7" s="70" t="s">
        <v>82</v>
      </c>
      <c r="F7" s="70" t="s">
        <v>83</v>
      </c>
    </row>
    <row r="8" ht="17.25" customHeight="1" spans="1:6">
      <c r="A8" s="84">
        <v>22100</v>
      </c>
      <c r="B8" s="84"/>
      <c r="C8" s="84">
        <v>14000</v>
      </c>
      <c r="D8" s="84"/>
      <c r="E8" s="84">
        <v>14000</v>
      </c>
      <c r="F8" s="84">
        <v>8100</v>
      </c>
    </row>
  </sheetData>
  <mergeCells count="7">
    <mergeCell ref="A3:F3"/>
    <mergeCell ref="A4:B4"/>
    <mergeCell ref="C4:F4"/>
    <mergeCell ref="C5:E5"/>
    <mergeCell ref="A5:A6"/>
    <mergeCell ref="B5:B6"/>
    <mergeCell ref="F5:F6"/>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2"/>
  <sheetViews>
    <sheetView showZeros="0" topLeftCell="B1" workbookViewId="0">
      <pane ySplit="1" topLeftCell="A2" activePane="bottomLeft" state="frozen"/>
      <selection/>
      <selection pane="bottomLeft" activeCell="D10" sqref="D10"/>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customHeight="1" spans="1:25">
      <c r="A1" s="1"/>
      <c r="B1" s="1"/>
      <c r="C1" s="1"/>
      <c r="D1" s="1"/>
      <c r="E1" s="1"/>
      <c r="F1" s="1"/>
      <c r="G1" s="1"/>
      <c r="H1" s="1"/>
      <c r="I1" s="1"/>
      <c r="J1" s="1"/>
      <c r="K1" s="1"/>
      <c r="L1" s="1"/>
      <c r="M1" s="1"/>
      <c r="N1" s="1"/>
      <c r="O1" s="1"/>
      <c r="P1" s="1"/>
      <c r="Q1" s="1"/>
      <c r="R1" s="1"/>
      <c r="S1" s="1"/>
      <c r="T1" s="1"/>
      <c r="U1" s="1"/>
      <c r="V1" s="1"/>
      <c r="W1" s="1"/>
      <c r="X1" s="1"/>
      <c r="Y1" s="1"/>
    </row>
    <row r="2" ht="13.5" customHeight="1" spans="25:25">
      <c r="Y2" s="2" t="s">
        <v>182</v>
      </c>
    </row>
    <row r="3" ht="45.75" customHeight="1" spans="1:25">
      <c r="A3" s="3" t="str">
        <f>"2025"&amp;"年部门基本支出预算表"</f>
        <v>2025年部门基本支出预算表</v>
      </c>
      <c r="B3" s="3"/>
      <c r="C3" s="3"/>
      <c r="D3" s="3"/>
      <c r="E3" s="3"/>
      <c r="F3" s="3"/>
      <c r="G3" s="3"/>
      <c r="H3" s="3"/>
      <c r="I3" s="3"/>
      <c r="J3" s="3"/>
      <c r="K3" s="3"/>
      <c r="L3" s="3"/>
      <c r="M3" s="3"/>
      <c r="N3" s="3"/>
      <c r="O3" s="3"/>
      <c r="P3" s="3"/>
      <c r="Q3" s="3"/>
      <c r="R3" s="3"/>
      <c r="S3" s="3"/>
      <c r="T3" s="3"/>
      <c r="U3" s="3"/>
      <c r="V3" s="3"/>
      <c r="W3" s="3"/>
      <c r="X3" s="3"/>
      <c r="Y3" s="3"/>
    </row>
    <row r="4" ht="18.75" customHeight="1" spans="1:25">
      <c r="A4" s="4" t="str">
        <f>"单位名称："&amp;"富民县动物疫病预防控制中心"</f>
        <v>单位名称：富民县动物疫病预防控制中心</v>
      </c>
      <c r="B4" s="4"/>
      <c r="C4" s="4"/>
      <c r="D4" s="4"/>
      <c r="E4" s="4"/>
      <c r="F4" s="4"/>
      <c r="G4" s="4"/>
      <c r="H4" s="4"/>
      <c r="Y4" s="2" t="s">
        <v>1</v>
      </c>
    </row>
    <row r="5" ht="18" customHeight="1" spans="1:25">
      <c r="A5" s="70" t="s">
        <v>183</v>
      </c>
      <c r="B5" s="70" t="s">
        <v>184</v>
      </c>
      <c r="C5" s="70" t="s">
        <v>185</v>
      </c>
      <c r="D5" s="70" t="s">
        <v>186</v>
      </c>
      <c r="E5" s="5" t="s">
        <v>187</v>
      </c>
      <c r="F5" s="70" t="s">
        <v>188</v>
      </c>
      <c r="G5" s="5" t="s">
        <v>189</v>
      </c>
      <c r="H5" s="70" t="s">
        <v>190</v>
      </c>
      <c r="I5" s="70" t="s">
        <v>191</v>
      </c>
      <c r="J5" s="70" t="s">
        <v>191</v>
      </c>
      <c r="K5" s="70"/>
      <c r="L5" s="70"/>
      <c r="M5" s="70"/>
      <c r="N5" s="70"/>
      <c r="O5" s="70"/>
      <c r="P5" s="70"/>
      <c r="Q5" s="70"/>
      <c r="R5" s="70"/>
      <c r="S5" s="70" t="s">
        <v>59</v>
      </c>
      <c r="T5" s="70" t="s">
        <v>60</v>
      </c>
      <c r="U5" s="70"/>
      <c r="V5" s="70"/>
      <c r="W5" s="70"/>
      <c r="X5" s="70"/>
      <c r="Y5" s="70"/>
    </row>
    <row r="6" ht="18" customHeight="1" spans="1:25">
      <c r="A6" s="70"/>
      <c r="B6" s="70"/>
      <c r="C6" s="70"/>
      <c r="D6" s="70"/>
      <c r="E6" s="5"/>
      <c r="F6" s="70"/>
      <c r="G6" s="5"/>
      <c r="H6" s="70"/>
      <c r="I6" s="70" t="s">
        <v>192</v>
      </c>
      <c r="J6" s="70" t="s">
        <v>56</v>
      </c>
      <c r="K6" s="70"/>
      <c r="L6" s="70"/>
      <c r="M6" s="70"/>
      <c r="N6" s="70"/>
      <c r="O6" s="70"/>
      <c r="P6" s="70" t="s">
        <v>193</v>
      </c>
      <c r="Q6" s="70"/>
      <c r="R6" s="70"/>
      <c r="S6" s="70" t="s">
        <v>59</v>
      </c>
      <c r="T6" s="70" t="s">
        <v>60</v>
      </c>
      <c r="U6" s="70" t="s">
        <v>61</v>
      </c>
      <c r="V6" s="70" t="s">
        <v>60</v>
      </c>
      <c r="W6" s="70" t="s">
        <v>63</v>
      </c>
      <c r="X6" s="70" t="s">
        <v>64</v>
      </c>
      <c r="Y6" s="70" t="s">
        <v>65</v>
      </c>
    </row>
    <row r="7" ht="19.5" customHeight="1" spans="1:25">
      <c r="A7" s="70"/>
      <c r="B7" s="70"/>
      <c r="C7" s="70"/>
      <c r="D7" s="70"/>
      <c r="E7" s="5"/>
      <c r="F7" s="70"/>
      <c r="G7" s="5"/>
      <c r="H7" s="70"/>
      <c r="I7" s="70"/>
      <c r="J7" s="70" t="s">
        <v>194</v>
      </c>
      <c r="K7" s="70" t="s">
        <v>195</v>
      </c>
      <c r="L7" s="70" t="s">
        <v>196</v>
      </c>
      <c r="M7" s="70" t="s">
        <v>197</v>
      </c>
      <c r="N7" s="70" t="s">
        <v>198</v>
      </c>
      <c r="O7" s="70" t="s">
        <v>199</v>
      </c>
      <c r="P7" s="70" t="s">
        <v>56</v>
      </c>
      <c r="Q7" s="70" t="s">
        <v>57</v>
      </c>
      <c r="R7" s="70" t="s">
        <v>58</v>
      </c>
      <c r="S7" s="70"/>
      <c r="T7" s="70" t="s">
        <v>55</v>
      </c>
      <c r="U7" s="70" t="s">
        <v>61</v>
      </c>
      <c r="V7" s="70" t="s">
        <v>62</v>
      </c>
      <c r="W7" s="70" t="s">
        <v>63</v>
      </c>
      <c r="X7" s="70" t="s">
        <v>64</v>
      </c>
      <c r="Y7" s="70" t="s">
        <v>65</v>
      </c>
    </row>
    <row r="8" ht="37.5" customHeight="1" spans="1:25">
      <c r="A8" s="70"/>
      <c r="B8" s="70"/>
      <c r="C8" s="70"/>
      <c r="D8" s="70"/>
      <c r="E8" s="5"/>
      <c r="F8" s="70"/>
      <c r="G8" s="5"/>
      <c r="H8" s="70"/>
      <c r="I8" s="70"/>
      <c r="J8" s="70" t="s">
        <v>55</v>
      </c>
      <c r="K8" s="70" t="s">
        <v>200</v>
      </c>
      <c r="L8" s="70" t="s">
        <v>195</v>
      </c>
      <c r="M8" s="70" t="s">
        <v>197</v>
      </c>
      <c r="N8" s="70" t="s">
        <v>198</v>
      </c>
      <c r="O8" s="70" t="s">
        <v>199</v>
      </c>
      <c r="P8" s="70" t="s">
        <v>197</v>
      </c>
      <c r="Q8" s="70" t="s">
        <v>198</v>
      </c>
      <c r="R8" s="70" t="s">
        <v>199</v>
      </c>
      <c r="S8" s="70" t="s">
        <v>59</v>
      </c>
      <c r="T8" s="70" t="s">
        <v>55</v>
      </c>
      <c r="U8" s="70" t="s">
        <v>61</v>
      </c>
      <c r="V8" s="70" t="s">
        <v>201</v>
      </c>
      <c r="W8" s="70" t="s">
        <v>63</v>
      </c>
      <c r="X8" s="70" t="s">
        <v>64</v>
      </c>
      <c r="Y8" s="70" t="s">
        <v>65</v>
      </c>
    </row>
    <row r="9" ht="22.65" customHeight="1" spans="1:25">
      <c r="A9" s="70">
        <v>1</v>
      </c>
      <c r="B9" s="70">
        <v>2</v>
      </c>
      <c r="C9" s="70">
        <v>3</v>
      </c>
      <c r="D9" s="70">
        <v>4</v>
      </c>
      <c r="E9" s="70">
        <v>5</v>
      </c>
      <c r="F9" s="70">
        <v>6</v>
      </c>
      <c r="G9" s="70">
        <v>7</v>
      </c>
      <c r="H9" s="70">
        <v>8</v>
      </c>
      <c r="I9" s="70">
        <v>9</v>
      </c>
      <c r="J9" s="70">
        <v>10</v>
      </c>
      <c r="K9" s="70">
        <v>11</v>
      </c>
      <c r="L9" s="70">
        <v>12</v>
      </c>
      <c r="M9" s="70">
        <v>13</v>
      </c>
      <c r="N9" s="70">
        <v>14</v>
      </c>
      <c r="O9" s="70">
        <v>15</v>
      </c>
      <c r="P9" s="70">
        <v>16</v>
      </c>
      <c r="Q9" s="70">
        <v>17</v>
      </c>
      <c r="R9" s="70">
        <v>18</v>
      </c>
      <c r="S9" s="70">
        <v>19</v>
      </c>
      <c r="T9" s="70">
        <v>20</v>
      </c>
      <c r="U9" s="70">
        <v>21</v>
      </c>
      <c r="V9" s="70">
        <v>22</v>
      </c>
      <c r="W9" s="70">
        <v>23</v>
      </c>
      <c r="X9" s="70">
        <v>24</v>
      </c>
      <c r="Y9" s="70">
        <v>25</v>
      </c>
    </row>
    <row r="10" ht="23.4" customHeight="1" spans="1:25">
      <c r="A10" s="83" t="s">
        <v>202</v>
      </c>
      <c r="B10" s="83" t="s">
        <v>67</v>
      </c>
      <c r="C10" s="83" t="s">
        <v>203</v>
      </c>
      <c r="D10" s="83" t="s">
        <v>204</v>
      </c>
      <c r="E10" s="83" t="s">
        <v>120</v>
      </c>
      <c r="F10" s="83" t="s">
        <v>121</v>
      </c>
      <c r="G10" s="83" t="s">
        <v>205</v>
      </c>
      <c r="H10" s="83" t="s">
        <v>206</v>
      </c>
      <c r="I10" s="82">
        <v>475728</v>
      </c>
      <c r="J10" s="82">
        <v>475728</v>
      </c>
      <c r="K10" s="82"/>
      <c r="L10" s="82"/>
      <c r="M10" s="82"/>
      <c r="N10" s="82">
        <v>475728</v>
      </c>
      <c r="O10" s="82"/>
      <c r="P10" s="82"/>
      <c r="Q10" s="82"/>
      <c r="R10" s="82"/>
      <c r="S10" s="82"/>
      <c r="T10" s="82"/>
      <c r="U10" s="82"/>
      <c r="V10" s="82"/>
      <c r="W10" s="82"/>
      <c r="X10" s="82"/>
      <c r="Y10" s="82"/>
    </row>
    <row r="11" ht="23.4" customHeight="1" spans="1:25">
      <c r="A11" s="83" t="s">
        <v>202</v>
      </c>
      <c r="B11" s="83" t="s">
        <v>67</v>
      </c>
      <c r="C11" s="83" t="s">
        <v>207</v>
      </c>
      <c r="D11" s="83" t="s">
        <v>208</v>
      </c>
      <c r="E11" s="83" t="s">
        <v>120</v>
      </c>
      <c r="F11" s="83" t="s">
        <v>121</v>
      </c>
      <c r="G11" s="83" t="s">
        <v>209</v>
      </c>
      <c r="H11" s="83" t="s">
        <v>210</v>
      </c>
      <c r="I11" s="82">
        <v>31440</v>
      </c>
      <c r="J11" s="82">
        <v>31440</v>
      </c>
      <c r="K11" s="34"/>
      <c r="L11" s="34"/>
      <c r="M11" s="34"/>
      <c r="N11" s="82">
        <v>31440</v>
      </c>
      <c r="O11" s="34"/>
      <c r="P11" s="82"/>
      <c r="Q11" s="82"/>
      <c r="R11" s="82"/>
      <c r="S11" s="82"/>
      <c r="T11" s="82"/>
      <c r="U11" s="82"/>
      <c r="V11" s="82"/>
      <c r="W11" s="82"/>
      <c r="X11" s="82"/>
      <c r="Y11" s="82"/>
    </row>
    <row r="12" ht="23.4" customHeight="1" spans="1:25">
      <c r="A12" s="83" t="s">
        <v>202</v>
      </c>
      <c r="B12" s="83" t="s">
        <v>67</v>
      </c>
      <c r="C12" s="83" t="s">
        <v>203</v>
      </c>
      <c r="D12" s="83" t="s">
        <v>204</v>
      </c>
      <c r="E12" s="83" t="s">
        <v>120</v>
      </c>
      <c r="F12" s="83" t="s">
        <v>121</v>
      </c>
      <c r="G12" s="83" t="s">
        <v>211</v>
      </c>
      <c r="H12" s="83" t="s">
        <v>212</v>
      </c>
      <c r="I12" s="82">
        <v>39644</v>
      </c>
      <c r="J12" s="82">
        <v>39644</v>
      </c>
      <c r="K12" s="34"/>
      <c r="L12" s="34"/>
      <c r="M12" s="34"/>
      <c r="N12" s="82">
        <v>39644</v>
      </c>
      <c r="O12" s="34"/>
      <c r="P12" s="82"/>
      <c r="Q12" s="82"/>
      <c r="R12" s="82"/>
      <c r="S12" s="82"/>
      <c r="T12" s="82"/>
      <c r="U12" s="82"/>
      <c r="V12" s="82"/>
      <c r="W12" s="82"/>
      <c r="X12" s="82"/>
      <c r="Y12" s="82"/>
    </row>
    <row r="13" ht="23.4" customHeight="1" spans="1:25">
      <c r="A13" s="83" t="s">
        <v>202</v>
      </c>
      <c r="B13" s="83" t="s">
        <v>67</v>
      </c>
      <c r="C13" s="83" t="s">
        <v>213</v>
      </c>
      <c r="D13" s="83" t="s">
        <v>214</v>
      </c>
      <c r="E13" s="83" t="s">
        <v>120</v>
      </c>
      <c r="F13" s="83" t="s">
        <v>121</v>
      </c>
      <c r="G13" s="83" t="s">
        <v>215</v>
      </c>
      <c r="H13" s="83" t="s">
        <v>216</v>
      </c>
      <c r="I13" s="82">
        <v>95280</v>
      </c>
      <c r="J13" s="82">
        <v>95280</v>
      </c>
      <c r="K13" s="34"/>
      <c r="L13" s="34"/>
      <c r="M13" s="34"/>
      <c r="N13" s="82">
        <v>95280</v>
      </c>
      <c r="O13" s="34"/>
      <c r="P13" s="82"/>
      <c r="Q13" s="82"/>
      <c r="R13" s="82"/>
      <c r="S13" s="82"/>
      <c r="T13" s="82"/>
      <c r="U13" s="82"/>
      <c r="V13" s="82"/>
      <c r="W13" s="82"/>
      <c r="X13" s="82"/>
      <c r="Y13" s="82"/>
    </row>
    <row r="14" ht="23.4" customHeight="1" spans="1:25">
      <c r="A14" s="83" t="s">
        <v>202</v>
      </c>
      <c r="B14" s="83" t="s">
        <v>67</v>
      </c>
      <c r="C14" s="83" t="s">
        <v>213</v>
      </c>
      <c r="D14" s="83" t="s">
        <v>214</v>
      </c>
      <c r="E14" s="83" t="s">
        <v>120</v>
      </c>
      <c r="F14" s="83" t="s">
        <v>121</v>
      </c>
      <c r="G14" s="83" t="s">
        <v>215</v>
      </c>
      <c r="H14" s="83" t="s">
        <v>216</v>
      </c>
      <c r="I14" s="82">
        <v>187140</v>
      </c>
      <c r="J14" s="82">
        <v>187140</v>
      </c>
      <c r="K14" s="34"/>
      <c r="L14" s="34"/>
      <c r="M14" s="34"/>
      <c r="N14" s="82">
        <v>187140</v>
      </c>
      <c r="O14" s="34"/>
      <c r="P14" s="82"/>
      <c r="Q14" s="82"/>
      <c r="R14" s="82"/>
      <c r="S14" s="82"/>
      <c r="T14" s="82"/>
      <c r="U14" s="82"/>
      <c r="V14" s="82"/>
      <c r="W14" s="82"/>
      <c r="X14" s="82"/>
      <c r="Y14" s="82"/>
    </row>
    <row r="15" ht="23.4" customHeight="1" spans="1:25">
      <c r="A15" s="83" t="s">
        <v>202</v>
      </c>
      <c r="B15" s="83" t="s">
        <v>67</v>
      </c>
      <c r="C15" s="83" t="s">
        <v>213</v>
      </c>
      <c r="D15" s="83" t="s">
        <v>214</v>
      </c>
      <c r="E15" s="83" t="s">
        <v>120</v>
      </c>
      <c r="F15" s="83" t="s">
        <v>121</v>
      </c>
      <c r="G15" s="83" t="s">
        <v>215</v>
      </c>
      <c r="H15" s="83" t="s">
        <v>216</v>
      </c>
      <c r="I15" s="82">
        <v>202056</v>
      </c>
      <c r="J15" s="82">
        <v>202056</v>
      </c>
      <c r="K15" s="34"/>
      <c r="L15" s="34"/>
      <c r="M15" s="34"/>
      <c r="N15" s="82">
        <v>202056</v>
      </c>
      <c r="O15" s="34"/>
      <c r="P15" s="82"/>
      <c r="Q15" s="82"/>
      <c r="R15" s="82"/>
      <c r="S15" s="82"/>
      <c r="T15" s="82"/>
      <c r="U15" s="82"/>
      <c r="V15" s="82"/>
      <c r="W15" s="82"/>
      <c r="X15" s="82"/>
      <c r="Y15" s="82"/>
    </row>
    <row r="16" ht="23.4" customHeight="1" spans="1:25">
      <c r="A16" s="83" t="s">
        <v>202</v>
      </c>
      <c r="B16" s="83" t="s">
        <v>67</v>
      </c>
      <c r="C16" s="83" t="s">
        <v>217</v>
      </c>
      <c r="D16" s="83" t="s">
        <v>218</v>
      </c>
      <c r="E16" s="83" t="s">
        <v>120</v>
      </c>
      <c r="F16" s="83" t="s">
        <v>121</v>
      </c>
      <c r="G16" s="83" t="s">
        <v>215</v>
      </c>
      <c r="H16" s="83" t="s">
        <v>216</v>
      </c>
      <c r="I16" s="82">
        <v>84000</v>
      </c>
      <c r="J16" s="82">
        <v>84000</v>
      </c>
      <c r="K16" s="34"/>
      <c r="L16" s="34"/>
      <c r="M16" s="34"/>
      <c r="N16" s="82">
        <v>84000</v>
      </c>
      <c r="O16" s="34"/>
      <c r="P16" s="82"/>
      <c r="Q16" s="82"/>
      <c r="R16" s="82"/>
      <c r="S16" s="82"/>
      <c r="T16" s="82"/>
      <c r="U16" s="82"/>
      <c r="V16" s="82"/>
      <c r="W16" s="82"/>
      <c r="X16" s="82"/>
      <c r="Y16" s="82"/>
    </row>
    <row r="17" ht="23.4" customHeight="1" spans="1:25">
      <c r="A17" s="83" t="s">
        <v>202</v>
      </c>
      <c r="B17" s="83" t="s">
        <v>67</v>
      </c>
      <c r="C17" s="83" t="s">
        <v>219</v>
      </c>
      <c r="D17" s="83" t="s">
        <v>220</v>
      </c>
      <c r="E17" s="83" t="s">
        <v>98</v>
      </c>
      <c r="F17" s="83" t="s">
        <v>99</v>
      </c>
      <c r="G17" s="83" t="s">
        <v>221</v>
      </c>
      <c r="H17" s="83" t="s">
        <v>222</v>
      </c>
      <c r="I17" s="82">
        <v>165006.08</v>
      </c>
      <c r="J17" s="82">
        <v>165006.08</v>
      </c>
      <c r="K17" s="34"/>
      <c r="L17" s="34"/>
      <c r="M17" s="34"/>
      <c r="N17" s="82">
        <v>165006.08</v>
      </c>
      <c r="O17" s="34"/>
      <c r="P17" s="82"/>
      <c r="Q17" s="82"/>
      <c r="R17" s="82"/>
      <c r="S17" s="82"/>
      <c r="T17" s="82"/>
      <c r="U17" s="82"/>
      <c r="V17" s="82"/>
      <c r="W17" s="82"/>
      <c r="X17" s="82"/>
      <c r="Y17" s="82"/>
    </row>
    <row r="18" ht="23.4" customHeight="1" spans="1:25">
      <c r="A18" s="83" t="s">
        <v>202</v>
      </c>
      <c r="B18" s="83" t="s">
        <v>67</v>
      </c>
      <c r="C18" s="83" t="s">
        <v>223</v>
      </c>
      <c r="D18" s="83" t="s">
        <v>224</v>
      </c>
      <c r="E18" s="83" t="s">
        <v>100</v>
      </c>
      <c r="F18" s="83" t="s">
        <v>101</v>
      </c>
      <c r="G18" s="83" t="s">
        <v>225</v>
      </c>
      <c r="H18" s="83" t="s">
        <v>226</v>
      </c>
      <c r="I18" s="82">
        <v>140000</v>
      </c>
      <c r="J18" s="82">
        <v>140000</v>
      </c>
      <c r="K18" s="34"/>
      <c r="L18" s="34"/>
      <c r="M18" s="34"/>
      <c r="N18" s="82">
        <v>140000</v>
      </c>
      <c r="O18" s="34"/>
      <c r="P18" s="82"/>
      <c r="Q18" s="82"/>
      <c r="R18" s="82"/>
      <c r="S18" s="82"/>
      <c r="T18" s="82"/>
      <c r="U18" s="82"/>
      <c r="V18" s="82"/>
      <c r="W18" s="82"/>
      <c r="X18" s="82"/>
      <c r="Y18" s="82"/>
    </row>
    <row r="19" ht="23.4" customHeight="1" spans="1:25">
      <c r="A19" s="83" t="s">
        <v>202</v>
      </c>
      <c r="B19" s="83" t="s">
        <v>67</v>
      </c>
      <c r="C19" s="83" t="s">
        <v>227</v>
      </c>
      <c r="D19" s="83" t="s">
        <v>228</v>
      </c>
      <c r="E19" s="83" t="s">
        <v>110</v>
      </c>
      <c r="F19" s="83" t="s">
        <v>111</v>
      </c>
      <c r="G19" s="83" t="s">
        <v>229</v>
      </c>
      <c r="H19" s="83" t="s">
        <v>230</v>
      </c>
      <c r="I19" s="82">
        <v>81471.75</v>
      </c>
      <c r="J19" s="82">
        <v>81471.75</v>
      </c>
      <c r="K19" s="34"/>
      <c r="L19" s="34"/>
      <c r="M19" s="34"/>
      <c r="N19" s="82">
        <v>81471.75</v>
      </c>
      <c r="O19" s="34"/>
      <c r="P19" s="82"/>
      <c r="Q19" s="82"/>
      <c r="R19" s="82"/>
      <c r="S19" s="82"/>
      <c r="T19" s="82"/>
      <c r="U19" s="82"/>
      <c r="V19" s="82"/>
      <c r="W19" s="82"/>
      <c r="X19" s="82"/>
      <c r="Y19" s="82"/>
    </row>
    <row r="20" ht="23.4" customHeight="1" spans="1:25">
      <c r="A20" s="83" t="s">
        <v>202</v>
      </c>
      <c r="B20" s="83" t="s">
        <v>67</v>
      </c>
      <c r="C20" s="83" t="s">
        <v>227</v>
      </c>
      <c r="D20" s="83" t="s">
        <v>228</v>
      </c>
      <c r="E20" s="83" t="s">
        <v>112</v>
      </c>
      <c r="F20" s="83" t="s">
        <v>113</v>
      </c>
      <c r="G20" s="83" t="s">
        <v>231</v>
      </c>
      <c r="H20" s="83" t="s">
        <v>232</v>
      </c>
      <c r="I20" s="82">
        <v>67337.72</v>
      </c>
      <c r="J20" s="82">
        <v>67337.72</v>
      </c>
      <c r="K20" s="34"/>
      <c r="L20" s="34"/>
      <c r="M20" s="34"/>
      <c r="N20" s="82">
        <v>67337.72</v>
      </c>
      <c r="O20" s="34"/>
      <c r="P20" s="82"/>
      <c r="Q20" s="82"/>
      <c r="R20" s="82"/>
      <c r="S20" s="82"/>
      <c r="T20" s="82"/>
      <c r="U20" s="82"/>
      <c r="V20" s="82"/>
      <c r="W20" s="82"/>
      <c r="X20" s="82"/>
      <c r="Y20" s="82"/>
    </row>
    <row r="21" ht="23.4" customHeight="1" spans="1:25">
      <c r="A21" s="83" t="s">
        <v>202</v>
      </c>
      <c r="B21" s="83" t="s">
        <v>67</v>
      </c>
      <c r="C21" s="83" t="s">
        <v>227</v>
      </c>
      <c r="D21" s="83" t="s">
        <v>228</v>
      </c>
      <c r="E21" s="83" t="s">
        <v>112</v>
      </c>
      <c r="F21" s="83" t="s">
        <v>113</v>
      </c>
      <c r="G21" s="83" t="s">
        <v>231</v>
      </c>
      <c r="H21" s="83" t="s">
        <v>232</v>
      </c>
      <c r="I21" s="82">
        <v>51564.4</v>
      </c>
      <c r="J21" s="82">
        <v>51564.4</v>
      </c>
      <c r="K21" s="34"/>
      <c r="L21" s="34"/>
      <c r="M21" s="34"/>
      <c r="N21" s="82">
        <v>51564.4</v>
      </c>
      <c r="O21" s="34"/>
      <c r="P21" s="82"/>
      <c r="Q21" s="82"/>
      <c r="R21" s="82"/>
      <c r="S21" s="82"/>
      <c r="T21" s="82"/>
      <c r="U21" s="82"/>
      <c r="V21" s="82"/>
      <c r="W21" s="82"/>
      <c r="X21" s="82"/>
      <c r="Y21" s="82"/>
    </row>
    <row r="22" ht="23.4" customHeight="1" spans="1:25">
      <c r="A22" s="83" t="s">
        <v>202</v>
      </c>
      <c r="B22" s="83" t="s">
        <v>67</v>
      </c>
      <c r="C22" s="83" t="s">
        <v>227</v>
      </c>
      <c r="D22" s="83" t="s">
        <v>228</v>
      </c>
      <c r="E22" s="83" t="s">
        <v>114</v>
      </c>
      <c r="F22" s="83" t="s">
        <v>115</v>
      </c>
      <c r="G22" s="83" t="s">
        <v>233</v>
      </c>
      <c r="H22" s="83" t="s">
        <v>234</v>
      </c>
      <c r="I22" s="82">
        <v>8448</v>
      </c>
      <c r="J22" s="82">
        <v>8448</v>
      </c>
      <c r="K22" s="34"/>
      <c r="L22" s="34"/>
      <c r="M22" s="34"/>
      <c r="N22" s="82">
        <v>8448</v>
      </c>
      <c r="O22" s="34"/>
      <c r="P22" s="82"/>
      <c r="Q22" s="82"/>
      <c r="R22" s="82"/>
      <c r="S22" s="82"/>
      <c r="T22" s="82"/>
      <c r="U22" s="82"/>
      <c r="V22" s="82"/>
      <c r="W22" s="82"/>
      <c r="X22" s="82"/>
      <c r="Y22" s="82"/>
    </row>
    <row r="23" ht="23.4" customHeight="1" spans="1:25">
      <c r="A23" s="83" t="s">
        <v>202</v>
      </c>
      <c r="B23" s="83" t="s">
        <v>67</v>
      </c>
      <c r="C23" s="83" t="s">
        <v>227</v>
      </c>
      <c r="D23" s="83" t="s">
        <v>228</v>
      </c>
      <c r="E23" s="83" t="s">
        <v>114</v>
      </c>
      <c r="F23" s="83" t="s">
        <v>115</v>
      </c>
      <c r="G23" s="83" t="s">
        <v>233</v>
      </c>
      <c r="H23" s="83" t="s">
        <v>234</v>
      </c>
      <c r="I23" s="82">
        <v>5280</v>
      </c>
      <c r="J23" s="82">
        <v>5280</v>
      </c>
      <c r="K23" s="34"/>
      <c r="L23" s="34"/>
      <c r="M23" s="34"/>
      <c r="N23" s="82">
        <v>5280</v>
      </c>
      <c r="O23" s="34"/>
      <c r="P23" s="82"/>
      <c r="Q23" s="82"/>
      <c r="R23" s="82"/>
      <c r="S23" s="82"/>
      <c r="T23" s="82"/>
      <c r="U23" s="82"/>
      <c r="V23" s="82"/>
      <c r="W23" s="82"/>
      <c r="X23" s="82"/>
      <c r="Y23" s="82"/>
    </row>
    <row r="24" ht="23.4" customHeight="1" spans="1:25">
      <c r="A24" s="83" t="s">
        <v>202</v>
      </c>
      <c r="B24" s="83" t="s">
        <v>67</v>
      </c>
      <c r="C24" s="83" t="s">
        <v>235</v>
      </c>
      <c r="D24" s="83" t="s">
        <v>236</v>
      </c>
      <c r="E24" s="83" t="s">
        <v>114</v>
      </c>
      <c r="F24" s="83" t="s">
        <v>115</v>
      </c>
      <c r="G24" s="83" t="s">
        <v>233</v>
      </c>
      <c r="H24" s="83" t="s">
        <v>234</v>
      </c>
      <c r="I24" s="82">
        <v>2062.58</v>
      </c>
      <c r="J24" s="82">
        <v>2062.58</v>
      </c>
      <c r="K24" s="34"/>
      <c r="L24" s="34"/>
      <c r="M24" s="34"/>
      <c r="N24" s="82">
        <v>2062.58</v>
      </c>
      <c r="O24" s="34"/>
      <c r="P24" s="82"/>
      <c r="Q24" s="82"/>
      <c r="R24" s="82"/>
      <c r="S24" s="82"/>
      <c r="T24" s="82"/>
      <c r="U24" s="82"/>
      <c r="V24" s="82"/>
      <c r="W24" s="82"/>
      <c r="X24" s="82"/>
      <c r="Y24" s="82"/>
    </row>
    <row r="25" ht="23.4" customHeight="1" spans="1:25">
      <c r="A25" s="83" t="s">
        <v>202</v>
      </c>
      <c r="B25" s="83" t="s">
        <v>67</v>
      </c>
      <c r="C25" s="83" t="s">
        <v>237</v>
      </c>
      <c r="D25" s="83" t="s">
        <v>238</v>
      </c>
      <c r="E25" s="83" t="s">
        <v>120</v>
      </c>
      <c r="F25" s="83" t="s">
        <v>121</v>
      </c>
      <c r="G25" s="83" t="s">
        <v>233</v>
      </c>
      <c r="H25" s="83" t="s">
        <v>234</v>
      </c>
      <c r="I25" s="82">
        <v>7219.02</v>
      </c>
      <c r="J25" s="82">
        <v>7219.02</v>
      </c>
      <c r="K25" s="34"/>
      <c r="L25" s="34"/>
      <c r="M25" s="34"/>
      <c r="N25" s="82">
        <v>7219.02</v>
      </c>
      <c r="O25" s="34"/>
      <c r="P25" s="82"/>
      <c r="Q25" s="82"/>
      <c r="R25" s="82"/>
      <c r="S25" s="82"/>
      <c r="T25" s="82"/>
      <c r="U25" s="82"/>
      <c r="V25" s="82"/>
      <c r="W25" s="82"/>
      <c r="X25" s="82"/>
      <c r="Y25" s="82"/>
    </row>
    <row r="26" ht="23.4" customHeight="1" spans="1:25">
      <c r="A26" s="83" t="s">
        <v>202</v>
      </c>
      <c r="B26" s="83" t="s">
        <v>67</v>
      </c>
      <c r="C26" s="83" t="s">
        <v>239</v>
      </c>
      <c r="D26" s="83" t="s">
        <v>131</v>
      </c>
      <c r="E26" s="83" t="s">
        <v>130</v>
      </c>
      <c r="F26" s="83" t="s">
        <v>131</v>
      </c>
      <c r="G26" s="83" t="s">
        <v>240</v>
      </c>
      <c r="H26" s="83" t="s">
        <v>131</v>
      </c>
      <c r="I26" s="82">
        <v>135274.56</v>
      </c>
      <c r="J26" s="82">
        <v>135274.56</v>
      </c>
      <c r="K26" s="34"/>
      <c r="L26" s="34"/>
      <c r="M26" s="34"/>
      <c r="N26" s="82">
        <v>135274.56</v>
      </c>
      <c r="O26" s="34"/>
      <c r="P26" s="82"/>
      <c r="Q26" s="82"/>
      <c r="R26" s="82"/>
      <c r="S26" s="82"/>
      <c r="T26" s="82"/>
      <c r="U26" s="82"/>
      <c r="V26" s="82"/>
      <c r="W26" s="82"/>
      <c r="X26" s="82"/>
      <c r="Y26" s="82"/>
    </row>
    <row r="27" ht="23.4" customHeight="1" spans="1:25">
      <c r="A27" s="83" t="s">
        <v>202</v>
      </c>
      <c r="B27" s="83" t="s">
        <v>67</v>
      </c>
      <c r="C27" s="83" t="s">
        <v>241</v>
      </c>
      <c r="D27" s="83" t="s">
        <v>242</v>
      </c>
      <c r="E27" s="83" t="s">
        <v>120</v>
      </c>
      <c r="F27" s="83" t="s">
        <v>121</v>
      </c>
      <c r="G27" s="83" t="s">
        <v>243</v>
      </c>
      <c r="H27" s="83" t="s">
        <v>244</v>
      </c>
      <c r="I27" s="82">
        <v>8021</v>
      </c>
      <c r="J27" s="82">
        <v>8021</v>
      </c>
      <c r="K27" s="34"/>
      <c r="L27" s="34"/>
      <c r="M27" s="34"/>
      <c r="N27" s="82">
        <v>8021</v>
      </c>
      <c r="O27" s="34"/>
      <c r="P27" s="82"/>
      <c r="Q27" s="82"/>
      <c r="R27" s="82"/>
      <c r="S27" s="82"/>
      <c r="T27" s="82"/>
      <c r="U27" s="82"/>
      <c r="V27" s="82"/>
      <c r="W27" s="82"/>
      <c r="X27" s="82"/>
      <c r="Y27" s="82"/>
    </row>
    <row r="28" ht="23.4" customHeight="1" spans="1:25">
      <c r="A28" s="83" t="s">
        <v>202</v>
      </c>
      <c r="B28" s="83" t="s">
        <v>67</v>
      </c>
      <c r="C28" s="83" t="s">
        <v>241</v>
      </c>
      <c r="D28" s="83" t="s">
        <v>242</v>
      </c>
      <c r="E28" s="83" t="s">
        <v>120</v>
      </c>
      <c r="F28" s="83" t="s">
        <v>121</v>
      </c>
      <c r="G28" s="83" t="s">
        <v>245</v>
      </c>
      <c r="H28" s="83" t="s">
        <v>246</v>
      </c>
      <c r="I28" s="82">
        <v>5000</v>
      </c>
      <c r="J28" s="82">
        <v>5000</v>
      </c>
      <c r="K28" s="34"/>
      <c r="L28" s="34"/>
      <c r="M28" s="34"/>
      <c r="N28" s="82">
        <v>5000</v>
      </c>
      <c r="O28" s="34"/>
      <c r="P28" s="82"/>
      <c r="Q28" s="82"/>
      <c r="R28" s="82"/>
      <c r="S28" s="82"/>
      <c r="T28" s="82"/>
      <c r="U28" s="82"/>
      <c r="V28" s="82"/>
      <c r="W28" s="82"/>
      <c r="X28" s="82"/>
      <c r="Y28" s="82"/>
    </row>
    <row r="29" ht="23.4" customHeight="1" spans="1:25">
      <c r="A29" s="83" t="s">
        <v>202</v>
      </c>
      <c r="B29" s="83" t="s">
        <v>67</v>
      </c>
      <c r="C29" s="83" t="s">
        <v>241</v>
      </c>
      <c r="D29" s="83" t="s">
        <v>242</v>
      </c>
      <c r="E29" s="83" t="s">
        <v>120</v>
      </c>
      <c r="F29" s="83" t="s">
        <v>121</v>
      </c>
      <c r="G29" s="83" t="s">
        <v>247</v>
      </c>
      <c r="H29" s="83" t="s">
        <v>248</v>
      </c>
      <c r="I29" s="82">
        <v>9000</v>
      </c>
      <c r="J29" s="82">
        <v>9000</v>
      </c>
      <c r="K29" s="34"/>
      <c r="L29" s="34"/>
      <c r="M29" s="34"/>
      <c r="N29" s="82">
        <v>9000</v>
      </c>
      <c r="O29" s="34"/>
      <c r="P29" s="82"/>
      <c r="Q29" s="82"/>
      <c r="R29" s="82"/>
      <c r="S29" s="82"/>
      <c r="T29" s="82"/>
      <c r="U29" s="82"/>
      <c r="V29" s="82"/>
      <c r="W29" s="82"/>
      <c r="X29" s="82"/>
      <c r="Y29" s="82"/>
    </row>
    <row r="30" ht="23.4" customHeight="1" spans="1:25">
      <c r="A30" s="83" t="s">
        <v>202</v>
      </c>
      <c r="B30" s="83" t="s">
        <v>67</v>
      </c>
      <c r="C30" s="83" t="s">
        <v>241</v>
      </c>
      <c r="D30" s="83" t="s">
        <v>242</v>
      </c>
      <c r="E30" s="83" t="s">
        <v>120</v>
      </c>
      <c r="F30" s="83" t="s">
        <v>121</v>
      </c>
      <c r="G30" s="83" t="s">
        <v>249</v>
      </c>
      <c r="H30" s="83" t="s">
        <v>250</v>
      </c>
      <c r="I30" s="82">
        <v>900</v>
      </c>
      <c r="J30" s="82">
        <v>900</v>
      </c>
      <c r="K30" s="34"/>
      <c r="L30" s="34"/>
      <c r="M30" s="34"/>
      <c r="N30" s="82">
        <v>900</v>
      </c>
      <c r="O30" s="34"/>
      <c r="P30" s="82"/>
      <c r="Q30" s="82"/>
      <c r="R30" s="82"/>
      <c r="S30" s="82"/>
      <c r="T30" s="82"/>
      <c r="U30" s="82"/>
      <c r="V30" s="82"/>
      <c r="W30" s="82"/>
      <c r="X30" s="82"/>
      <c r="Y30" s="82"/>
    </row>
    <row r="31" ht="23.4" customHeight="1" spans="1:25">
      <c r="A31" s="83" t="s">
        <v>202</v>
      </c>
      <c r="B31" s="83" t="s">
        <v>67</v>
      </c>
      <c r="C31" s="83" t="s">
        <v>241</v>
      </c>
      <c r="D31" s="83" t="s">
        <v>242</v>
      </c>
      <c r="E31" s="83" t="s">
        <v>120</v>
      </c>
      <c r="F31" s="83" t="s">
        <v>121</v>
      </c>
      <c r="G31" s="83" t="s">
        <v>251</v>
      </c>
      <c r="H31" s="83" t="s">
        <v>252</v>
      </c>
      <c r="I31" s="82">
        <v>1000</v>
      </c>
      <c r="J31" s="82">
        <v>1000</v>
      </c>
      <c r="K31" s="34"/>
      <c r="L31" s="34"/>
      <c r="M31" s="34"/>
      <c r="N31" s="82">
        <v>1000</v>
      </c>
      <c r="O31" s="34"/>
      <c r="P31" s="82"/>
      <c r="Q31" s="82"/>
      <c r="R31" s="82"/>
      <c r="S31" s="82"/>
      <c r="T31" s="82"/>
      <c r="U31" s="82"/>
      <c r="V31" s="82"/>
      <c r="W31" s="82"/>
      <c r="X31" s="82"/>
      <c r="Y31" s="82"/>
    </row>
    <row r="32" ht="23.4" customHeight="1" spans="1:25">
      <c r="A32" s="83" t="s">
        <v>202</v>
      </c>
      <c r="B32" s="83" t="s">
        <v>67</v>
      </c>
      <c r="C32" s="83" t="s">
        <v>241</v>
      </c>
      <c r="D32" s="83" t="s">
        <v>242</v>
      </c>
      <c r="E32" s="83" t="s">
        <v>120</v>
      </c>
      <c r="F32" s="83" t="s">
        <v>121</v>
      </c>
      <c r="G32" s="83" t="s">
        <v>253</v>
      </c>
      <c r="H32" s="83" t="s">
        <v>254</v>
      </c>
      <c r="I32" s="82">
        <v>79</v>
      </c>
      <c r="J32" s="82">
        <v>79</v>
      </c>
      <c r="K32" s="34"/>
      <c r="L32" s="34"/>
      <c r="M32" s="34"/>
      <c r="N32" s="82">
        <v>79</v>
      </c>
      <c r="O32" s="34"/>
      <c r="P32" s="82"/>
      <c r="Q32" s="82"/>
      <c r="R32" s="82"/>
      <c r="S32" s="82"/>
      <c r="T32" s="82"/>
      <c r="U32" s="82"/>
      <c r="V32" s="82"/>
      <c r="W32" s="82"/>
      <c r="X32" s="82"/>
      <c r="Y32" s="82"/>
    </row>
    <row r="33" ht="23.4" customHeight="1" spans="1:25">
      <c r="A33" s="83" t="s">
        <v>202</v>
      </c>
      <c r="B33" s="83" t="s">
        <v>67</v>
      </c>
      <c r="C33" s="83" t="s">
        <v>241</v>
      </c>
      <c r="D33" s="83" t="s">
        <v>242</v>
      </c>
      <c r="E33" s="83" t="s">
        <v>120</v>
      </c>
      <c r="F33" s="83" t="s">
        <v>121</v>
      </c>
      <c r="G33" s="83" t="s">
        <v>255</v>
      </c>
      <c r="H33" s="83" t="s">
        <v>256</v>
      </c>
      <c r="I33" s="82">
        <v>2000</v>
      </c>
      <c r="J33" s="82">
        <v>2000</v>
      </c>
      <c r="K33" s="34"/>
      <c r="L33" s="34"/>
      <c r="M33" s="34"/>
      <c r="N33" s="82">
        <v>2000</v>
      </c>
      <c r="O33" s="34"/>
      <c r="P33" s="82"/>
      <c r="Q33" s="82"/>
      <c r="R33" s="82"/>
      <c r="S33" s="82"/>
      <c r="T33" s="82"/>
      <c r="U33" s="82"/>
      <c r="V33" s="82"/>
      <c r="W33" s="82"/>
      <c r="X33" s="82"/>
      <c r="Y33" s="82"/>
    </row>
    <row r="34" ht="23.4" customHeight="1" spans="1:25">
      <c r="A34" s="83" t="s">
        <v>202</v>
      </c>
      <c r="B34" s="83" t="s">
        <v>67</v>
      </c>
      <c r="C34" s="83" t="s">
        <v>257</v>
      </c>
      <c r="D34" s="83" t="s">
        <v>179</v>
      </c>
      <c r="E34" s="83" t="s">
        <v>120</v>
      </c>
      <c r="F34" s="83" t="s">
        <v>121</v>
      </c>
      <c r="G34" s="83" t="s">
        <v>258</v>
      </c>
      <c r="H34" s="83" t="s">
        <v>179</v>
      </c>
      <c r="I34" s="82">
        <v>8100</v>
      </c>
      <c r="J34" s="82">
        <v>8100</v>
      </c>
      <c r="K34" s="34"/>
      <c r="L34" s="34"/>
      <c r="M34" s="34"/>
      <c r="N34" s="82">
        <v>8100</v>
      </c>
      <c r="O34" s="34"/>
      <c r="P34" s="82"/>
      <c r="Q34" s="82"/>
      <c r="R34" s="82"/>
      <c r="S34" s="82"/>
      <c r="T34" s="82"/>
      <c r="U34" s="82"/>
      <c r="V34" s="82"/>
      <c r="W34" s="82"/>
      <c r="X34" s="82"/>
      <c r="Y34" s="82"/>
    </row>
    <row r="35" ht="23.4" customHeight="1" spans="1:25">
      <c r="A35" s="83" t="s">
        <v>202</v>
      </c>
      <c r="B35" s="83" t="s">
        <v>67</v>
      </c>
      <c r="C35" s="83" t="s">
        <v>259</v>
      </c>
      <c r="D35" s="83" t="s">
        <v>260</v>
      </c>
      <c r="E35" s="83" t="s">
        <v>120</v>
      </c>
      <c r="F35" s="83" t="s">
        <v>121</v>
      </c>
      <c r="G35" s="83" t="s">
        <v>261</v>
      </c>
      <c r="H35" s="83" t="s">
        <v>262</v>
      </c>
      <c r="I35" s="82">
        <v>377637.12</v>
      </c>
      <c r="J35" s="82">
        <v>377637.12</v>
      </c>
      <c r="K35" s="34"/>
      <c r="L35" s="34"/>
      <c r="M35" s="34"/>
      <c r="N35" s="82">
        <v>377637.12</v>
      </c>
      <c r="O35" s="34"/>
      <c r="P35" s="82"/>
      <c r="Q35" s="82"/>
      <c r="R35" s="82"/>
      <c r="S35" s="82"/>
      <c r="T35" s="82"/>
      <c r="U35" s="82"/>
      <c r="V35" s="82"/>
      <c r="W35" s="82"/>
      <c r="X35" s="82"/>
      <c r="Y35" s="82"/>
    </row>
    <row r="36" ht="23.4" customHeight="1" spans="1:25">
      <c r="A36" s="83" t="s">
        <v>202</v>
      </c>
      <c r="B36" s="83" t="s">
        <v>67</v>
      </c>
      <c r="C36" s="83" t="s">
        <v>259</v>
      </c>
      <c r="D36" s="83" t="s">
        <v>260</v>
      </c>
      <c r="E36" s="83" t="s">
        <v>120</v>
      </c>
      <c r="F36" s="83" t="s">
        <v>121</v>
      </c>
      <c r="G36" s="83" t="s">
        <v>261</v>
      </c>
      <c r="H36" s="83" t="s">
        <v>262</v>
      </c>
      <c r="I36" s="82">
        <v>30000</v>
      </c>
      <c r="J36" s="82">
        <v>30000</v>
      </c>
      <c r="K36" s="34"/>
      <c r="L36" s="34"/>
      <c r="M36" s="34"/>
      <c r="N36" s="82">
        <v>30000</v>
      </c>
      <c r="O36" s="34"/>
      <c r="P36" s="82"/>
      <c r="Q36" s="82"/>
      <c r="R36" s="82"/>
      <c r="S36" s="82"/>
      <c r="T36" s="82"/>
      <c r="U36" s="82"/>
      <c r="V36" s="82"/>
      <c r="W36" s="82"/>
      <c r="X36" s="82"/>
      <c r="Y36" s="82"/>
    </row>
    <row r="37" ht="23.4" customHeight="1" spans="1:25">
      <c r="A37" s="83" t="s">
        <v>202</v>
      </c>
      <c r="B37" s="83" t="s">
        <v>67</v>
      </c>
      <c r="C37" s="83" t="s">
        <v>263</v>
      </c>
      <c r="D37" s="83" t="s">
        <v>264</v>
      </c>
      <c r="E37" s="83" t="s">
        <v>120</v>
      </c>
      <c r="F37" s="83" t="s">
        <v>121</v>
      </c>
      <c r="G37" s="83" t="s">
        <v>265</v>
      </c>
      <c r="H37" s="83" t="s">
        <v>264</v>
      </c>
      <c r="I37" s="82">
        <v>23000</v>
      </c>
      <c r="J37" s="82">
        <v>23000</v>
      </c>
      <c r="K37" s="34"/>
      <c r="L37" s="34"/>
      <c r="M37" s="34"/>
      <c r="N37" s="82">
        <v>23000</v>
      </c>
      <c r="O37" s="34"/>
      <c r="P37" s="82"/>
      <c r="Q37" s="82"/>
      <c r="R37" s="82"/>
      <c r="S37" s="82"/>
      <c r="T37" s="82"/>
      <c r="U37" s="82"/>
      <c r="V37" s="82"/>
      <c r="W37" s="82"/>
      <c r="X37" s="82"/>
      <c r="Y37" s="82"/>
    </row>
    <row r="38" ht="23.4" customHeight="1" spans="1:25">
      <c r="A38" s="83" t="s">
        <v>202</v>
      </c>
      <c r="B38" s="83" t="s">
        <v>67</v>
      </c>
      <c r="C38" s="83" t="s">
        <v>266</v>
      </c>
      <c r="D38" s="83" t="s">
        <v>267</v>
      </c>
      <c r="E38" s="83" t="s">
        <v>120</v>
      </c>
      <c r="F38" s="83" t="s">
        <v>121</v>
      </c>
      <c r="G38" s="83" t="s">
        <v>268</v>
      </c>
      <c r="H38" s="83" t="s">
        <v>269</v>
      </c>
      <c r="I38" s="82">
        <v>14000</v>
      </c>
      <c r="J38" s="82">
        <v>14000</v>
      </c>
      <c r="K38" s="34"/>
      <c r="L38" s="34"/>
      <c r="M38" s="34"/>
      <c r="N38" s="82">
        <v>14000</v>
      </c>
      <c r="O38" s="34"/>
      <c r="P38" s="82"/>
      <c r="Q38" s="82"/>
      <c r="R38" s="82"/>
      <c r="S38" s="82"/>
      <c r="T38" s="82"/>
      <c r="U38" s="82"/>
      <c r="V38" s="82"/>
      <c r="W38" s="82"/>
      <c r="X38" s="82"/>
      <c r="Y38" s="82"/>
    </row>
    <row r="39" ht="23.4" customHeight="1" spans="1:25">
      <c r="A39" s="83" t="s">
        <v>202</v>
      </c>
      <c r="B39" s="83" t="s">
        <v>67</v>
      </c>
      <c r="C39" s="83" t="s">
        <v>270</v>
      </c>
      <c r="D39" s="83" t="s">
        <v>271</v>
      </c>
      <c r="E39" s="83" t="s">
        <v>120</v>
      </c>
      <c r="F39" s="83" t="s">
        <v>121</v>
      </c>
      <c r="G39" s="83" t="s">
        <v>272</v>
      </c>
      <c r="H39" s="83" t="s">
        <v>273</v>
      </c>
      <c r="I39" s="82">
        <v>15469.32</v>
      </c>
      <c r="J39" s="82">
        <v>15469.32</v>
      </c>
      <c r="K39" s="34"/>
      <c r="L39" s="34"/>
      <c r="M39" s="34"/>
      <c r="N39" s="82">
        <v>15469.32</v>
      </c>
      <c r="O39" s="34"/>
      <c r="P39" s="82"/>
      <c r="Q39" s="82"/>
      <c r="R39" s="82"/>
      <c r="S39" s="82"/>
      <c r="T39" s="82"/>
      <c r="U39" s="82"/>
      <c r="V39" s="82"/>
      <c r="W39" s="82"/>
      <c r="X39" s="82"/>
      <c r="Y39" s="82"/>
    </row>
    <row r="40" ht="23.4" customHeight="1" spans="1:25">
      <c r="A40" s="83" t="s">
        <v>202</v>
      </c>
      <c r="B40" s="83" t="s">
        <v>67</v>
      </c>
      <c r="C40" s="83" t="s">
        <v>274</v>
      </c>
      <c r="D40" s="83" t="s">
        <v>275</v>
      </c>
      <c r="E40" s="83" t="s">
        <v>96</v>
      </c>
      <c r="F40" s="83" t="s">
        <v>97</v>
      </c>
      <c r="G40" s="83" t="s">
        <v>276</v>
      </c>
      <c r="H40" s="83" t="s">
        <v>275</v>
      </c>
      <c r="I40" s="82">
        <v>179544</v>
      </c>
      <c r="J40" s="82">
        <v>179544</v>
      </c>
      <c r="K40" s="34"/>
      <c r="L40" s="34"/>
      <c r="M40" s="34"/>
      <c r="N40" s="82">
        <v>179544</v>
      </c>
      <c r="O40" s="34"/>
      <c r="P40" s="82"/>
      <c r="Q40" s="82"/>
      <c r="R40" s="82"/>
      <c r="S40" s="82"/>
      <c r="T40" s="82"/>
      <c r="U40" s="82"/>
      <c r="V40" s="82"/>
      <c r="W40" s="82"/>
      <c r="X40" s="82"/>
      <c r="Y40" s="82"/>
    </row>
    <row r="41" ht="23.4" customHeight="1" spans="1:25">
      <c r="A41" s="83" t="s">
        <v>202</v>
      </c>
      <c r="B41" s="83" t="s">
        <v>67</v>
      </c>
      <c r="C41" s="83" t="s">
        <v>277</v>
      </c>
      <c r="D41" s="83" t="s">
        <v>278</v>
      </c>
      <c r="E41" s="83" t="s">
        <v>104</v>
      </c>
      <c r="F41" s="83" t="s">
        <v>105</v>
      </c>
      <c r="G41" s="83" t="s">
        <v>279</v>
      </c>
      <c r="H41" s="83" t="s">
        <v>280</v>
      </c>
      <c r="I41" s="82">
        <v>15444</v>
      </c>
      <c r="J41" s="82">
        <v>15444</v>
      </c>
      <c r="K41" s="34"/>
      <c r="L41" s="34"/>
      <c r="M41" s="34"/>
      <c r="N41" s="82">
        <v>15444</v>
      </c>
      <c r="O41" s="34"/>
      <c r="P41" s="82"/>
      <c r="Q41" s="82"/>
      <c r="R41" s="82"/>
      <c r="S41" s="82"/>
      <c r="T41" s="82"/>
      <c r="U41" s="82"/>
      <c r="V41" s="82"/>
      <c r="W41" s="82"/>
      <c r="X41" s="82"/>
      <c r="Y41" s="82"/>
    </row>
    <row r="42" ht="22.65" customHeight="1" spans="1:25">
      <c r="A42" s="70" t="s">
        <v>174</v>
      </c>
      <c r="B42" s="70"/>
      <c r="C42" s="70"/>
      <c r="D42" s="70"/>
      <c r="E42" s="70"/>
      <c r="F42" s="70"/>
      <c r="G42" s="70"/>
      <c r="H42" s="70"/>
      <c r="I42" s="82">
        <v>2468146.55</v>
      </c>
      <c r="J42" s="82">
        <v>2468146.55</v>
      </c>
      <c r="K42" s="82"/>
      <c r="L42" s="82"/>
      <c r="M42" s="82"/>
      <c r="N42" s="82">
        <v>2468146.55</v>
      </c>
      <c r="O42" s="82"/>
      <c r="P42" s="82"/>
      <c r="Q42" s="82"/>
      <c r="R42" s="82"/>
      <c r="S42" s="82"/>
      <c r="T42" s="82"/>
      <c r="U42" s="82"/>
      <c r="V42" s="82"/>
      <c r="W42" s="82"/>
      <c r="X42" s="82"/>
      <c r="Y42" s="82"/>
    </row>
  </sheetData>
  <sortState ref="A10:Y41">
    <sortCondition ref="G10:G41"/>
  </sortState>
  <mergeCells count="31">
    <mergeCell ref="A3:Y3"/>
    <mergeCell ref="A4:H4"/>
    <mergeCell ref="I5:Y5"/>
    <mergeCell ref="J6:O6"/>
    <mergeCell ref="P6:R6"/>
    <mergeCell ref="T6:Y6"/>
    <mergeCell ref="J7:K7"/>
    <mergeCell ref="A42:H42"/>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8"/>
  <sheetViews>
    <sheetView showZeros="0" workbookViewId="0">
      <pane ySplit="1" topLeftCell="A2" activePane="bottomLeft" state="frozen"/>
      <selection/>
      <selection pane="bottomLeft" activeCell="I31" sqref="I31:I37"/>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3:23">
      <c r="W2" s="2" t="s">
        <v>281</v>
      </c>
    </row>
    <row r="3" ht="46.5" customHeight="1" spans="1:23">
      <c r="A3" s="3" t="str">
        <f>"2025"&amp;"年部门项目支出预算表"</f>
        <v>2025年部门项目支出预算表</v>
      </c>
      <c r="B3" s="3"/>
      <c r="C3" s="3"/>
      <c r="D3" s="3"/>
      <c r="E3" s="3"/>
      <c r="F3" s="3"/>
      <c r="G3" s="3"/>
      <c r="H3" s="3"/>
      <c r="I3" s="3"/>
      <c r="J3" s="3"/>
      <c r="K3" s="3"/>
      <c r="L3" s="3"/>
      <c r="M3" s="3"/>
      <c r="N3" s="3"/>
      <c r="O3" s="3"/>
      <c r="P3" s="3"/>
      <c r="Q3" s="3"/>
      <c r="R3" s="3"/>
      <c r="S3" s="3"/>
      <c r="T3" s="3"/>
      <c r="U3" s="3"/>
      <c r="V3" s="3"/>
      <c r="W3" s="3"/>
    </row>
    <row r="4" ht="17.4" customHeight="1" spans="1:23">
      <c r="A4" s="4" t="str">
        <f>"单位名称："&amp;"富民县动物疫病预防控制中心"</f>
        <v>单位名称：富民县动物疫病预防控制中心</v>
      </c>
      <c r="B4" s="4"/>
      <c r="C4" s="4"/>
      <c r="D4" s="4"/>
      <c r="E4" s="4"/>
      <c r="F4" s="4"/>
      <c r="G4" s="4"/>
      <c r="H4" s="4"/>
      <c r="W4" s="2" t="s">
        <v>1</v>
      </c>
    </row>
    <row r="5" ht="21.75" customHeight="1" spans="1:23">
      <c r="A5" s="70" t="s">
        <v>282</v>
      </c>
      <c r="B5" s="70" t="s">
        <v>185</v>
      </c>
      <c r="C5" s="70" t="s">
        <v>186</v>
      </c>
      <c r="D5" s="70" t="s">
        <v>283</v>
      </c>
      <c r="E5" s="70" t="s">
        <v>187</v>
      </c>
      <c r="F5" s="70" t="s">
        <v>188</v>
      </c>
      <c r="G5" s="70" t="s">
        <v>284</v>
      </c>
      <c r="H5" s="70" t="s">
        <v>285</v>
      </c>
      <c r="I5" s="70" t="s">
        <v>53</v>
      </c>
      <c r="J5" s="70" t="s">
        <v>286</v>
      </c>
      <c r="K5" s="70"/>
      <c r="L5" s="70"/>
      <c r="M5" s="70"/>
      <c r="N5" s="70" t="s">
        <v>193</v>
      </c>
      <c r="O5" s="70"/>
      <c r="P5" s="70"/>
      <c r="Q5" s="70" t="s">
        <v>59</v>
      </c>
      <c r="R5" s="70" t="s">
        <v>60</v>
      </c>
      <c r="S5" s="70"/>
      <c r="T5" s="70"/>
      <c r="U5" s="70"/>
      <c r="V5" s="70"/>
      <c r="W5" s="70"/>
    </row>
    <row r="6" ht="21.75" customHeight="1" spans="1:23">
      <c r="A6" s="70"/>
      <c r="B6" s="70"/>
      <c r="C6" s="70"/>
      <c r="D6" s="70"/>
      <c r="E6" s="70"/>
      <c r="F6" s="70"/>
      <c r="G6" s="70"/>
      <c r="H6" s="70"/>
      <c r="I6" s="70"/>
      <c r="J6" s="70" t="s">
        <v>56</v>
      </c>
      <c r="K6" s="70"/>
      <c r="L6" s="70" t="s">
        <v>57</v>
      </c>
      <c r="M6" s="70" t="s">
        <v>58</v>
      </c>
      <c r="N6" s="70" t="s">
        <v>56</v>
      </c>
      <c r="O6" s="70" t="s">
        <v>57</v>
      </c>
      <c r="P6" s="70" t="s">
        <v>58</v>
      </c>
      <c r="Q6" s="70"/>
      <c r="R6" s="70" t="s">
        <v>55</v>
      </c>
      <c r="S6" s="70" t="s">
        <v>61</v>
      </c>
      <c r="T6" s="70" t="s">
        <v>62</v>
      </c>
      <c r="U6" s="70" t="s">
        <v>63</v>
      </c>
      <c r="V6" s="70" t="s">
        <v>64</v>
      </c>
      <c r="W6" s="70" t="s">
        <v>65</v>
      </c>
    </row>
    <row r="7" ht="21" customHeight="1" spans="1:23">
      <c r="A7" s="70"/>
      <c r="B7" s="70"/>
      <c r="C7" s="70"/>
      <c r="D7" s="70"/>
      <c r="E7" s="70"/>
      <c r="F7" s="70"/>
      <c r="G7" s="70"/>
      <c r="H7" s="70"/>
      <c r="I7" s="70"/>
      <c r="J7" s="70" t="s">
        <v>55</v>
      </c>
      <c r="K7" s="70"/>
      <c r="L7" s="70"/>
      <c r="M7" s="70"/>
      <c r="N7" s="70"/>
      <c r="O7" s="70"/>
      <c r="P7" s="70"/>
      <c r="Q7" s="70"/>
      <c r="R7" s="70"/>
      <c r="S7" s="70"/>
      <c r="T7" s="70"/>
      <c r="U7" s="70"/>
      <c r="V7" s="70"/>
      <c r="W7" s="70"/>
    </row>
    <row r="8" ht="39.75" customHeight="1" spans="1:23">
      <c r="A8" s="70"/>
      <c r="B8" s="70"/>
      <c r="C8" s="70"/>
      <c r="D8" s="70"/>
      <c r="E8" s="70"/>
      <c r="F8" s="70"/>
      <c r="G8" s="70"/>
      <c r="H8" s="70"/>
      <c r="I8" s="70"/>
      <c r="J8" s="70" t="s">
        <v>55</v>
      </c>
      <c r="K8" s="70" t="s">
        <v>287</v>
      </c>
      <c r="L8" s="70"/>
      <c r="M8" s="70"/>
      <c r="N8" s="70"/>
      <c r="O8" s="70"/>
      <c r="P8" s="70"/>
      <c r="Q8" s="70"/>
      <c r="R8" s="70"/>
      <c r="S8" s="70"/>
      <c r="T8" s="70"/>
      <c r="U8" s="70"/>
      <c r="V8" s="70"/>
      <c r="W8" s="70"/>
    </row>
    <row r="9" ht="15" customHeight="1" spans="1:23">
      <c r="A9" s="70">
        <v>1</v>
      </c>
      <c r="B9" s="70">
        <v>2</v>
      </c>
      <c r="C9" s="70">
        <v>3</v>
      </c>
      <c r="D9" s="70">
        <v>4</v>
      </c>
      <c r="E9" s="70">
        <v>5</v>
      </c>
      <c r="F9" s="70">
        <v>6</v>
      </c>
      <c r="G9" s="70">
        <v>7</v>
      </c>
      <c r="H9" s="70">
        <v>8</v>
      </c>
      <c r="I9" s="70">
        <v>9</v>
      </c>
      <c r="J9" s="70">
        <v>10</v>
      </c>
      <c r="K9" s="70">
        <v>11</v>
      </c>
      <c r="L9" s="70">
        <v>12</v>
      </c>
      <c r="M9" s="70">
        <v>13</v>
      </c>
      <c r="N9" s="70">
        <v>14</v>
      </c>
      <c r="O9" s="70">
        <v>15</v>
      </c>
      <c r="P9" s="70">
        <v>16</v>
      </c>
      <c r="Q9" s="70">
        <v>17</v>
      </c>
      <c r="R9" s="70">
        <v>18</v>
      </c>
      <c r="S9" s="70">
        <v>19</v>
      </c>
      <c r="T9" s="70">
        <v>20</v>
      </c>
      <c r="U9" s="70">
        <v>21</v>
      </c>
      <c r="V9" s="70">
        <v>22</v>
      </c>
      <c r="W9" s="70">
        <v>23</v>
      </c>
    </row>
    <row r="10" ht="21.75" customHeight="1" spans="1:23">
      <c r="A10" s="81" t="s">
        <v>288</v>
      </c>
      <c r="B10" s="81" t="s">
        <v>289</v>
      </c>
      <c r="C10" s="81" t="s">
        <v>290</v>
      </c>
      <c r="D10" s="81" t="s">
        <v>67</v>
      </c>
      <c r="E10" s="81" t="s">
        <v>124</v>
      </c>
      <c r="F10" s="81" t="s">
        <v>125</v>
      </c>
      <c r="G10" s="81" t="s">
        <v>243</v>
      </c>
      <c r="H10" s="81" t="s">
        <v>244</v>
      </c>
      <c r="I10" s="82">
        <v>20000</v>
      </c>
      <c r="J10" s="82">
        <v>20000</v>
      </c>
      <c r="K10" s="82">
        <v>20000</v>
      </c>
      <c r="L10" s="82"/>
      <c r="M10" s="82"/>
      <c r="N10" s="82"/>
      <c r="O10" s="82"/>
      <c r="P10" s="82"/>
      <c r="Q10" s="82"/>
      <c r="R10" s="82"/>
      <c r="S10" s="82"/>
      <c r="T10" s="82"/>
      <c r="U10" s="82"/>
      <c r="V10" s="82"/>
      <c r="W10" s="82"/>
    </row>
    <row r="11" ht="21.75" customHeight="1" spans="1:23">
      <c r="A11" s="81" t="s">
        <v>288</v>
      </c>
      <c r="B11" s="81" t="s">
        <v>289</v>
      </c>
      <c r="C11" s="81" t="s">
        <v>290</v>
      </c>
      <c r="D11" s="81" t="s">
        <v>67</v>
      </c>
      <c r="E11" s="81" t="s">
        <v>124</v>
      </c>
      <c r="F11" s="81" t="s">
        <v>125</v>
      </c>
      <c r="G11" s="81" t="s">
        <v>291</v>
      </c>
      <c r="H11" s="81" t="s">
        <v>292</v>
      </c>
      <c r="I11" s="82">
        <v>10000</v>
      </c>
      <c r="J11" s="82">
        <v>10000</v>
      </c>
      <c r="K11" s="82">
        <v>10000</v>
      </c>
      <c r="L11" s="82"/>
      <c r="M11" s="82"/>
      <c r="N11" s="82"/>
      <c r="O11" s="82"/>
      <c r="P11" s="82"/>
      <c r="Q11" s="82"/>
      <c r="R11" s="82"/>
      <c r="S11" s="82"/>
      <c r="T11" s="82"/>
      <c r="U11" s="82"/>
      <c r="V11" s="82"/>
      <c r="W11" s="82"/>
    </row>
    <row r="12" ht="21.75" customHeight="1" spans="1:23">
      <c r="A12" s="81" t="s">
        <v>288</v>
      </c>
      <c r="B12" s="81" t="s">
        <v>293</v>
      </c>
      <c r="C12" s="81" t="s">
        <v>294</v>
      </c>
      <c r="D12" s="81" t="s">
        <v>67</v>
      </c>
      <c r="E12" s="81" t="s">
        <v>122</v>
      </c>
      <c r="F12" s="81" t="s">
        <v>123</v>
      </c>
      <c r="G12" s="81" t="s">
        <v>291</v>
      </c>
      <c r="H12" s="81" t="s">
        <v>292</v>
      </c>
      <c r="I12" s="82">
        <v>8075</v>
      </c>
      <c r="J12" s="82">
        <v>8075</v>
      </c>
      <c r="K12" s="82">
        <v>8075</v>
      </c>
      <c r="L12" s="82"/>
      <c r="M12" s="82"/>
      <c r="N12" s="82"/>
      <c r="O12" s="82"/>
      <c r="P12" s="82"/>
      <c r="Q12" s="82"/>
      <c r="R12" s="82"/>
      <c r="S12" s="82"/>
      <c r="T12" s="82"/>
      <c r="U12" s="82"/>
      <c r="V12" s="82"/>
      <c r="W12" s="82"/>
    </row>
    <row r="13" ht="21.75" customHeight="1" spans="1:23">
      <c r="A13" s="81" t="s">
        <v>288</v>
      </c>
      <c r="B13" s="81" t="s">
        <v>289</v>
      </c>
      <c r="C13" s="81" t="s">
        <v>290</v>
      </c>
      <c r="D13" s="81" t="s">
        <v>67</v>
      </c>
      <c r="E13" s="81" t="s">
        <v>124</v>
      </c>
      <c r="F13" s="81" t="s">
        <v>125</v>
      </c>
      <c r="G13" s="81" t="s">
        <v>245</v>
      </c>
      <c r="H13" s="81" t="s">
        <v>246</v>
      </c>
      <c r="I13" s="82">
        <v>5000</v>
      </c>
      <c r="J13" s="82">
        <v>5000</v>
      </c>
      <c r="K13" s="82">
        <v>5000</v>
      </c>
      <c r="L13" s="82"/>
      <c r="M13" s="82"/>
      <c r="N13" s="82"/>
      <c r="O13" s="82"/>
      <c r="P13" s="82"/>
      <c r="Q13" s="82"/>
      <c r="R13" s="82"/>
      <c r="S13" s="82"/>
      <c r="T13" s="82"/>
      <c r="U13" s="82"/>
      <c r="V13" s="82"/>
      <c r="W13" s="82"/>
    </row>
    <row r="14" ht="21.75" customHeight="1" spans="1:23">
      <c r="A14" s="81" t="s">
        <v>288</v>
      </c>
      <c r="B14" s="81" t="s">
        <v>289</v>
      </c>
      <c r="C14" s="81" t="s">
        <v>290</v>
      </c>
      <c r="D14" s="81" t="s">
        <v>67</v>
      </c>
      <c r="E14" s="81" t="s">
        <v>124</v>
      </c>
      <c r="F14" s="81" t="s">
        <v>125</v>
      </c>
      <c r="G14" s="81" t="s">
        <v>253</v>
      </c>
      <c r="H14" s="81" t="s">
        <v>254</v>
      </c>
      <c r="I14" s="82">
        <v>10000</v>
      </c>
      <c r="J14" s="82">
        <v>10000</v>
      </c>
      <c r="K14" s="82">
        <v>10000</v>
      </c>
      <c r="L14" s="82"/>
      <c r="M14" s="82"/>
      <c r="N14" s="82"/>
      <c r="O14" s="82"/>
      <c r="P14" s="82"/>
      <c r="Q14" s="82"/>
      <c r="R14" s="82"/>
      <c r="S14" s="82"/>
      <c r="T14" s="82"/>
      <c r="U14" s="82"/>
      <c r="V14" s="82"/>
      <c r="W14" s="82"/>
    </row>
    <row r="15" ht="21.75" customHeight="1" spans="1:23">
      <c r="A15" s="81" t="s">
        <v>288</v>
      </c>
      <c r="B15" s="81" t="s">
        <v>289</v>
      </c>
      <c r="C15" s="81" t="s">
        <v>290</v>
      </c>
      <c r="D15" s="81" t="s">
        <v>67</v>
      </c>
      <c r="E15" s="81" t="s">
        <v>124</v>
      </c>
      <c r="F15" s="81" t="s">
        <v>125</v>
      </c>
      <c r="G15" s="81" t="s">
        <v>295</v>
      </c>
      <c r="H15" s="81" t="s">
        <v>296</v>
      </c>
      <c r="I15" s="82">
        <v>3000</v>
      </c>
      <c r="J15" s="82">
        <v>3000</v>
      </c>
      <c r="K15" s="82">
        <v>3000</v>
      </c>
      <c r="L15" s="82"/>
      <c r="M15" s="82"/>
      <c r="N15" s="82"/>
      <c r="O15" s="82"/>
      <c r="P15" s="82"/>
      <c r="Q15" s="82"/>
      <c r="R15" s="82"/>
      <c r="S15" s="82"/>
      <c r="T15" s="82"/>
      <c r="U15" s="82"/>
      <c r="V15" s="82"/>
      <c r="W15" s="82"/>
    </row>
    <row r="16" ht="21.75" customHeight="1" spans="1:23">
      <c r="A16" s="81" t="s">
        <v>288</v>
      </c>
      <c r="B16" s="81" t="s">
        <v>293</v>
      </c>
      <c r="C16" s="81" t="s">
        <v>294</v>
      </c>
      <c r="D16" s="81" t="s">
        <v>67</v>
      </c>
      <c r="E16" s="81" t="s">
        <v>122</v>
      </c>
      <c r="F16" s="81" t="s">
        <v>123</v>
      </c>
      <c r="G16" s="81" t="s">
        <v>295</v>
      </c>
      <c r="H16" s="81" t="s">
        <v>296</v>
      </c>
      <c r="I16" s="82">
        <v>878</v>
      </c>
      <c r="J16" s="82">
        <v>878</v>
      </c>
      <c r="K16" s="82">
        <v>878</v>
      </c>
      <c r="L16" s="82"/>
      <c r="M16" s="82"/>
      <c r="N16" s="82"/>
      <c r="O16" s="82"/>
      <c r="P16" s="82"/>
      <c r="Q16" s="82"/>
      <c r="R16" s="82"/>
      <c r="S16" s="82"/>
      <c r="T16" s="82"/>
      <c r="U16" s="82"/>
      <c r="V16" s="82"/>
      <c r="W16" s="82"/>
    </row>
    <row r="17" ht="21.75" customHeight="1" spans="1:23">
      <c r="A17" s="81" t="s">
        <v>288</v>
      </c>
      <c r="B17" s="81" t="s">
        <v>289</v>
      </c>
      <c r="C17" s="81" t="s">
        <v>290</v>
      </c>
      <c r="D17" s="81" t="s">
        <v>67</v>
      </c>
      <c r="E17" s="81" t="s">
        <v>124</v>
      </c>
      <c r="F17" s="81" t="s">
        <v>125</v>
      </c>
      <c r="G17" s="81" t="s">
        <v>297</v>
      </c>
      <c r="H17" s="81" t="s">
        <v>298</v>
      </c>
      <c r="I17" s="82">
        <v>42000</v>
      </c>
      <c r="J17" s="82">
        <v>42000</v>
      </c>
      <c r="K17" s="82">
        <v>42000</v>
      </c>
      <c r="L17" s="82"/>
      <c r="M17" s="82"/>
      <c r="N17" s="82"/>
      <c r="O17" s="82"/>
      <c r="P17" s="82"/>
      <c r="Q17" s="82"/>
      <c r="R17" s="82"/>
      <c r="S17" s="82"/>
      <c r="T17" s="82"/>
      <c r="U17" s="82"/>
      <c r="V17" s="82"/>
      <c r="W17" s="82"/>
    </row>
    <row r="18" ht="21.75" customHeight="1" spans="1:23">
      <c r="A18" s="81" t="s">
        <v>288</v>
      </c>
      <c r="B18" s="81" t="s">
        <v>299</v>
      </c>
      <c r="C18" s="81" t="s">
        <v>300</v>
      </c>
      <c r="D18" s="81" t="s">
        <v>67</v>
      </c>
      <c r="E18" s="81" t="s">
        <v>122</v>
      </c>
      <c r="F18" s="81" t="s">
        <v>123</v>
      </c>
      <c r="G18" s="81" t="s">
        <v>297</v>
      </c>
      <c r="H18" s="81" t="s">
        <v>298</v>
      </c>
      <c r="I18" s="82">
        <v>42800</v>
      </c>
      <c r="J18" s="82">
        <v>42800</v>
      </c>
      <c r="K18" s="82">
        <v>42800</v>
      </c>
      <c r="L18" s="82"/>
      <c r="M18" s="82"/>
      <c r="N18" s="82"/>
      <c r="O18" s="82"/>
      <c r="P18" s="82"/>
      <c r="Q18" s="82"/>
      <c r="R18" s="82"/>
      <c r="S18" s="82"/>
      <c r="T18" s="82"/>
      <c r="U18" s="82"/>
      <c r="V18" s="82"/>
      <c r="W18" s="82"/>
    </row>
    <row r="19" ht="21.75" customHeight="1" spans="1:23">
      <c r="A19" s="81" t="s">
        <v>288</v>
      </c>
      <c r="B19" s="81" t="s">
        <v>301</v>
      </c>
      <c r="C19" s="81" t="s">
        <v>302</v>
      </c>
      <c r="D19" s="81" t="s">
        <v>67</v>
      </c>
      <c r="E19" s="81" t="s">
        <v>122</v>
      </c>
      <c r="F19" s="81" t="s">
        <v>123</v>
      </c>
      <c r="G19" s="81" t="s">
        <v>297</v>
      </c>
      <c r="H19" s="81" t="s">
        <v>298</v>
      </c>
      <c r="I19" s="82">
        <v>464849</v>
      </c>
      <c r="J19" s="82">
        <v>464849</v>
      </c>
      <c r="K19" s="82">
        <v>464849</v>
      </c>
      <c r="L19" s="82"/>
      <c r="M19" s="82"/>
      <c r="N19" s="82"/>
      <c r="O19" s="82"/>
      <c r="P19" s="82"/>
      <c r="Q19" s="82"/>
      <c r="R19" s="82"/>
      <c r="S19" s="82"/>
      <c r="T19" s="82"/>
      <c r="U19" s="82"/>
      <c r="V19" s="82"/>
      <c r="W19" s="82"/>
    </row>
    <row r="20" ht="21.75" customHeight="1" spans="1:23">
      <c r="A20" s="81" t="s">
        <v>288</v>
      </c>
      <c r="B20" s="81" t="s">
        <v>303</v>
      </c>
      <c r="C20" s="81" t="s">
        <v>304</v>
      </c>
      <c r="D20" s="81" t="s">
        <v>67</v>
      </c>
      <c r="E20" s="81" t="s">
        <v>122</v>
      </c>
      <c r="F20" s="81" t="s">
        <v>123</v>
      </c>
      <c r="G20" s="81" t="s">
        <v>297</v>
      </c>
      <c r="H20" s="81" t="s">
        <v>298</v>
      </c>
      <c r="I20" s="82">
        <v>30000</v>
      </c>
      <c r="J20" s="82">
        <v>30000</v>
      </c>
      <c r="K20" s="82">
        <v>30000</v>
      </c>
      <c r="L20" s="82"/>
      <c r="M20" s="82"/>
      <c r="N20" s="82"/>
      <c r="O20" s="82"/>
      <c r="P20" s="82"/>
      <c r="Q20" s="82"/>
      <c r="R20" s="82"/>
      <c r="S20" s="82"/>
      <c r="T20" s="82"/>
      <c r="U20" s="82"/>
      <c r="V20" s="82"/>
      <c r="W20" s="82"/>
    </row>
    <row r="21" ht="21.75" customHeight="1" spans="1:23">
      <c r="A21" s="81" t="s">
        <v>288</v>
      </c>
      <c r="B21" s="81" t="s">
        <v>305</v>
      </c>
      <c r="C21" s="81" t="s">
        <v>306</v>
      </c>
      <c r="D21" s="81" t="s">
        <v>67</v>
      </c>
      <c r="E21" s="81" t="s">
        <v>122</v>
      </c>
      <c r="F21" s="81" t="s">
        <v>123</v>
      </c>
      <c r="G21" s="81" t="s">
        <v>297</v>
      </c>
      <c r="H21" s="81" t="s">
        <v>298</v>
      </c>
      <c r="I21" s="82">
        <v>200000</v>
      </c>
      <c r="J21" s="82">
        <v>200000</v>
      </c>
      <c r="K21" s="82">
        <v>200000</v>
      </c>
      <c r="L21" s="82"/>
      <c r="M21" s="82"/>
      <c r="N21" s="82"/>
      <c r="O21" s="82"/>
      <c r="P21" s="82"/>
      <c r="Q21" s="82"/>
      <c r="R21" s="82"/>
      <c r="S21" s="82"/>
      <c r="T21" s="82"/>
      <c r="U21" s="82"/>
      <c r="V21" s="82"/>
      <c r="W21" s="82"/>
    </row>
    <row r="22" ht="21.75" customHeight="1" spans="1:23">
      <c r="A22" s="81" t="s">
        <v>288</v>
      </c>
      <c r="B22" s="81" t="s">
        <v>307</v>
      </c>
      <c r="C22" s="81" t="s">
        <v>308</v>
      </c>
      <c r="D22" s="81" t="s">
        <v>67</v>
      </c>
      <c r="E22" s="81" t="s">
        <v>122</v>
      </c>
      <c r="F22" s="81" t="s">
        <v>123</v>
      </c>
      <c r="G22" s="81" t="s">
        <v>297</v>
      </c>
      <c r="H22" s="81" t="s">
        <v>298</v>
      </c>
      <c r="I22" s="82">
        <v>100000</v>
      </c>
      <c r="J22" s="82">
        <v>100000</v>
      </c>
      <c r="K22" s="82">
        <v>100000</v>
      </c>
      <c r="L22" s="82"/>
      <c r="M22" s="82"/>
      <c r="N22" s="82"/>
      <c r="O22" s="82"/>
      <c r="P22" s="82"/>
      <c r="Q22" s="82"/>
      <c r="R22" s="82"/>
      <c r="S22" s="82"/>
      <c r="T22" s="82"/>
      <c r="U22" s="82"/>
      <c r="V22" s="82"/>
      <c r="W22" s="82"/>
    </row>
    <row r="23" ht="21.75" customHeight="1" spans="1:23">
      <c r="A23" s="81" t="s">
        <v>288</v>
      </c>
      <c r="B23" s="81" t="s">
        <v>309</v>
      </c>
      <c r="C23" s="81" t="s">
        <v>310</v>
      </c>
      <c r="D23" s="81" t="s">
        <v>67</v>
      </c>
      <c r="E23" s="81" t="s">
        <v>122</v>
      </c>
      <c r="F23" s="81" t="s">
        <v>123</v>
      </c>
      <c r="G23" s="81" t="s">
        <v>297</v>
      </c>
      <c r="H23" s="81" t="s">
        <v>298</v>
      </c>
      <c r="I23" s="82">
        <v>25872</v>
      </c>
      <c r="J23" s="82">
        <v>25872</v>
      </c>
      <c r="K23" s="82">
        <v>25872</v>
      </c>
      <c r="L23" s="82"/>
      <c r="M23" s="82"/>
      <c r="N23" s="82"/>
      <c r="O23" s="82"/>
      <c r="P23" s="82"/>
      <c r="Q23" s="82"/>
      <c r="R23" s="82"/>
      <c r="S23" s="82"/>
      <c r="T23" s="82"/>
      <c r="U23" s="82"/>
      <c r="V23" s="82"/>
      <c r="W23" s="82"/>
    </row>
    <row r="24" ht="21.75" customHeight="1" spans="1:23">
      <c r="A24" s="81" t="s">
        <v>288</v>
      </c>
      <c r="B24" s="81" t="s">
        <v>311</v>
      </c>
      <c r="C24" s="81" t="s">
        <v>312</v>
      </c>
      <c r="D24" s="81" t="s">
        <v>67</v>
      </c>
      <c r="E24" s="81" t="s">
        <v>122</v>
      </c>
      <c r="F24" s="81" t="s">
        <v>123</v>
      </c>
      <c r="G24" s="81" t="s">
        <v>297</v>
      </c>
      <c r="H24" s="81" t="s">
        <v>298</v>
      </c>
      <c r="I24" s="82">
        <v>130000</v>
      </c>
      <c r="J24" s="82">
        <v>130000</v>
      </c>
      <c r="K24" s="82">
        <v>130000</v>
      </c>
      <c r="L24" s="82"/>
      <c r="M24" s="82"/>
      <c r="N24" s="82"/>
      <c r="O24" s="82"/>
      <c r="P24" s="82"/>
      <c r="Q24" s="82"/>
      <c r="R24" s="82"/>
      <c r="S24" s="82"/>
      <c r="T24" s="82"/>
      <c r="U24" s="82"/>
      <c r="V24" s="82"/>
      <c r="W24" s="82"/>
    </row>
    <row r="25" ht="21.75" customHeight="1" spans="1:23">
      <c r="A25" s="81" t="s">
        <v>313</v>
      </c>
      <c r="B25" s="81" t="s">
        <v>314</v>
      </c>
      <c r="C25" s="81" t="s">
        <v>315</v>
      </c>
      <c r="D25" s="81" t="s">
        <v>67</v>
      </c>
      <c r="E25" s="81" t="s">
        <v>122</v>
      </c>
      <c r="F25" s="81" t="s">
        <v>123</v>
      </c>
      <c r="G25" s="81" t="s">
        <v>261</v>
      </c>
      <c r="H25" s="81" t="s">
        <v>262</v>
      </c>
      <c r="I25" s="82">
        <v>2400</v>
      </c>
      <c r="J25" s="82">
        <v>2400</v>
      </c>
      <c r="K25" s="82">
        <v>2400</v>
      </c>
      <c r="L25" s="82"/>
      <c r="M25" s="82"/>
      <c r="N25" s="82"/>
      <c r="O25" s="82"/>
      <c r="P25" s="82"/>
      <c r="Q25" s="82"/>
      <c r="R25" s="82"/>
      <c r="S25" s="82"/>
      <c r="T25" s="82"/>
      <c r="U25" s="82"/>
      <c r="V25" s="82"/>
      <c r="W25" s="82"/>
    </row>
    <row r="26" ht="21.75" customHeight="1" spans="1:23">
      <c r="A26" s="81" t="s">
        <v>288</v>
      </c>
      <c r="B26" s="81" t="s">
        <v>289</v>
      </c>
      <c r="C26" s="81" t="s">
        <v>290</v>
      </c>
      <c r="D26" s="81" t="s">
        <v>67</v>
      </c>
      <c r="E26" s="81" t="s">
        <v>124</v>
      </c>
      <c r="F26" s="81" t="s">
        <v>125</v>
      </c>
      <c r="G26" s="81" t="s">
        <v>316</v>
      </c>
      <c r="H26" s="81" t="s">
        <v>317</v>
      </c>
      <c r="I26" s="82">
        <v>7000</v>
      </c>
      <c r="J26" s="82">
        <v>7000</v>
      </c>
      <c r="K26" s="82">
        <v>7000</v>
      </c>
      <c r="L26" s="82"/>
      <c r="M26" s="82"/>
      <c r="N26" s="82"/>
      <c r="O26" s="82"/>
      <c r="P26" s="82"/>
      <c r="Q26" s="82"/>
      <c r="R26" s="82"/>
      <c r="S26" s="82"/>
      <c r="T26" s="82"/>
      <c r="U26" s="82"/>
      <c r="V26" s="82"/>
      <c r="W26" s="82"/>
    </row>
    <row r="27" ht="21.75" customHeight="1" spans="1:23">
      <c r="A27" s="81" t="s">
        <v>288</v>
      </c>
      <c r="B27" s="81" t="s">
        <v>299</v>
      </c>
      <c r="C27" s="81" t="s">
        <v>300</v>
      </c>
      <c r="D27" s="81" t="s">
        <v>67</v>
      </c>
      <c r="E27" s="81" t="s">
        <v>122</v>
      </c>
      <c r="F27" s="81" t="s">
        <v>123</v>
      </c>
      <c r="G27" s="81" t="s">
        <v>316</v>
      </c>
      <c r="H27" s="81" t="s">
        <v>317</v>
      </c>
      <c r="I27" s="82">
        <v>150000</v>
      </c>
      <c r="J27" s="82">
        <v>150000</v>
      </c>
      <c r="K27" s="82">
        <v>150000</v>
      </c>
      <c r="L27" s="82"/>
      <c r="M27" s="82"/>
      <c r="N27" s="82"/>
      <c r="O27" s="82"/>
      <c r="P27" s="82"/>
      <c r="Q27" s="82"/>
      <c r="R27" s="82"/>
      <c r="S27" s="82"/>
      <c r="T27" s="82"/>
      <c r="U27" s="82"/>
      <c r="V27" s="82"/>
      <c r="W27" s="82"/>
    </row>
    <row r="28" ht="21.75" customHeight="1" spans="1:23">
      <c r="A28" s="81" t="s">
        <v>288</v>
      </c>
      <c r="B28" s="81" t="s">
        <v>305</v>
      </c>
      <c r="C28" s="81" t="s">
        <v>306</v>
      </c>
      <c r="D28" s="81" t="s">
        <v>67</v>
      </c>
      <c r="E28" s="81" t="s">
        <v>122</v>
      </c>
      <c r="F28" s="81" t="s">
        <v>123</v>
      </c>
      <c r="G28" s="81" t="s">
        <v>316</v>
      </c>
      <c r="H28" s="81" t="s">
        <v>317</v>
      </c>
      <c r="I28" s="82">
        <v>70000</v>
      </c>
      <c r="J28" s="82">
        <v>70000</v>
      </c>
      <c r="K28" s="82">
        <v>70000</v>
      </c>
      <c r="L28" s="82"/>
      <c r="M28" s="82"/>
      <c r="N28" s="82"/>
      <c r="O28" s="82"/>
      <c r="P28" s="82"/>
      <c r="Q28" s="82"/>
      <c r="R28" s="82"/>
      <c r="S28" s="82"/>
      <c r="T28" s="82"/>
      <c r="U28" s="82"/>
      <c r="V28" s="82"/>
      <c r="W28" s="82"/>
    </row>
    <row r="29" ht="21.75" customHeight="1" spans="1:23">
      <c r="A29" s="81" t="s">
        <v>288</v>
      </c>
      <c r="B29" s="81" t="s">
        <v>318</v>
      </c>
      <c r="C29" s="81" t="s">
        <v>319</v>
      </c>
      <c r="D29" s="81" t="s">
        <v>67</v>
      </c>
      <c r="E29" s="81" t="s">
        <v>122</v>
      </c>
      <c r="F29" s="81" t="s">
        <v>123</v>
      </c>
      <c r="G29" s="81" t="s">
        <v>316</v>
      </c>
      <c r="H29" s="81" t="s">
        <v>317</v>
      </c>
      <c r="I29" s="82">
        <v>10000</v>
      </c>
      <c r="J29" s="82">
        <v>10000</v>
      </c>
      <c r="K29" s="82">
        <v>10000</v>
      </c>
      <c r="L29" s="82"/>
      <c r="M29" s="82"/>
      <c r="N29" s="82"/>
      <c r="O29" s="82"/>
      <c r="P29" s="82"/>
      <c r="Q29" s="82"/>
      <c r="R29" s="82"/>
      <c r="S29" s="82"/>
      <c r="T29" s="82"/>
      <c r="U29" s="82"/>
      <c r="V29" s="82"/>
      <c r="W29" s="82"/>
    </row>
    <row r="30" ht="21.75" customHeight="1" spans="1:23">
      <c r="A30" s="81" t="s">
        <v>288</v>
      </c>
      <c r="B30" s="81" t="s">
        <v>320</v>
      </c>
      <c r="C30" s="81" t="s">
        <v>321</v>
      </c>
      <c r="D30" s="81" t="s">
        <v>67</v>
      </c>
      <c r="E30" s="81" t="s">
        <v>122</v>
      </c>
      <c r="F30" s="81" t="s">
        <v>123</v>
      </c>
      <c r="G30" s="81" t="s">
        <v>316</v>
      </c>
      <c r="H30" s="81" t="s">
        <v>317</v>
      </c>
      <c r="I30" s="82">
        <v>40400</v>
      </c>
      <c r="J30" s="82">
        <v>40400</v>
      </c>
      <c r="K30" s="82">
        <v>40400</v>
      </c>
      <c r="L30" s="82"/>
      <c r="M30" s="82"/>
      <c r="N30" s="82"/>
      <c r="O30" s="82"/>
      <c r="P30" s="82"/>
      <c r="Q30" s="82"/>
      <c r="R30" s="82"/>
      <c r="S30" s="82"/>
      <c r="T30" s="82"/>
      <c r="U30" s="82"/>
      <c r="V30" s="82"/>
      <c r="W30" s="82"/>
    </row>
    <row r="31" ht="21.75" customHeight="1" spans="1:23">
      <c r="A31" s="81" t="s">
        <v>288</v>
      </c>
      <c r="B31" s="81" t="s">
        <v>322</v>
      </c>
      <c r="C31" s="81" t="s">
        <v>323</v>
      </c>
      <c r="D31" s="81" t="s">
        <v>67</v>
      </c>
      <c r="E31" s="81" t="s">
        <v>122</v>
      </c>
      <c r="F31" s="81" t="s">
        <v>123</v>
      </c>
      <c r="G31" s="81" t="s">
        <v>324</v>
      </c>
      <c r="H31" s="81" t="s">
        <v>325</v>
      </c>
      <c r="I31" s="82">
        <v>140000</v>
      </c>
      <c r="J31" s="82">
        <v>140000</v>
      </c>
      <c r="K31" s="82">
        <v>140000</v>
      </c>
      <c r="L31" s="82"/>
      <c r="M31" s="82"/>
      <c r="N31" s="82"/>
      <c r="O31" s="82"/>
      <c r="P31" s="82"/>
      <c r="Q31" s="82"/>
      <c r="R31" s="82"/>
      <c r="S31" s="82"/>
      <c r="T31" s="82"/>
      <c r="U31" s="82"/>
      <c r="V31" s="82"/>
      <c r="W31" s="82"/>
    </row>
    <row r="32" ht="21.75" customHeight="1" spans="1:23">
      <c r="A32" s="81" t="s">
        <v>288</v>
      </c>
      <c r="B32" s="81" t="s">
        <v>326</v>
      </c>
      <c r="C32" s="81" t="s">
        <v>327</v>
      </c>
      <c r="D32" s="81" t="s">
        <v>67</v>
      </c>
      <c r="E32" s="81" t="s">
        <v>122</v>
      </c>
      <c r="F32" s="81" t="s">
        <v>123</v>
      </c>
      <c r="G32" s="81" t="s">
        <v>324</v>
      </c>
      <c r="H32" s="81" t="s">
        <v>325</v>
      </c>
      <c r="I32" s="82">
        <v>840000</v>
      </c>
      <c r="J32" s="82">
        <v>840000</v>
      </c>
      <c r="K32" s="82">
        <v>840000</v>
      </c>
      <c r="L32" s="82"/>
      <c r="M32" s="82"/>
      <c r="N32" s="82"/>
      <c r="O32" s="82"/>
      <c r="P32" s="82"/>
      <c r="Q32" s="82"/>
      <c r="R32" s="82"/>
      <c r="S32" s="82"/>
      <c r="T32" s="82"/>
      <c r="U32" s="82"/>
      <c r="V32" s="82"/>
      <c r="W32" s="82"/>
    </row>
    <row r="33" ht="21.75" customHeight="1" spans="1:23">
      <c r="A33" s="81" t="s">
        <v>288</v>
      </c>
      <c r="B33" s="81" t="s">
        <v>328</v>
      </c>
      <c r="C33" s="81" t="s">
        <v>329</v>
      </c>
      <c r="D33" s="81" t="s">
        <v>67</v>
      </c>
      <c r="E33" s="81" t="s">
        <v>122</v>
      </c>
      <c r="F33" s="81" t="s">
        <v>123</v>
      </c>
      <c r="G33" s="81" t="s">
        <v>324</v>
      </c>
      <c r="H33" s="81" t="s">
        <v>325</v>
      </c>
      <c r="I33" s="82">
        <v>250000</v>
      </c>
      <c r="J33" s="82">
        <v>250000</v>
      </c>
      <c r="K33" s="82">
        <v>250000</v>
      </c>
      <c r="L33" s="82"/>
      <c r="M33" s="82"/>
      <c r="N33" s="82"/>
      <c r="O33" s="82"/>
      <c r="P33" s="82"/>
      <c r="Q33" s="82"/>
      <c r="R33" s="82"/>
      <c r="S33" s="82"/>
      <c r="T33" s="82"/>
      <c r="U33" s="82"/>
      <c r="V33" s="82"/>
      <c r="W33" s="82"/>
    </row>
    <row r="34" ht="21.75" customHeight="1" spans="1:23">
      <c r="A34" s="81" t="s">
        <v>288</v>
      </c>
      <c r="B34" s="81" t="s">
        <v>330</v>
      </c>
      <c r="C34" s="81" t="s">
        <v>331</v>
      </c>
      <c r="D34" s="81" t="s">
        <v>67</v>
      </c>
      <c r="E34" s="81" t="s">
        <v>122</v>
      </c>
      <c r="F34" s="81" t="s">
        <v>123</v>
      </c>
      <c r="G34" s="81" t="s">
        <v>324</v>
      </c>
      <c r="H34" s="81" t="s">
        <v>325</v>
      </c>
      <c r="I34" s="82">
        <v>120000</v>
      </c>
      <c r="J34" s="82">
        <v>120000</v>
      </c>
      <c r="K34" s="82">
        <v>120000</v>
      </c>
      <c r="L34" s="82"/>
      <c r="M34" s="82"/>
      <c r="N34" s="82"/>
      <c r="O34" s="82"/>
      <c r="P34" s="82"/>
      <c r="Q34" s="82"/>
      <c r="R34" s="82"/>
      <c r="S34" s="82"/>
      <c r="T34" s="82"/>
      <c r="U34" s="82"/>
      <c r="V34" s="82"/>
      <c r="W34" s="82"/>
    </row>
    <row r="35" ht="21.75" customHeight="1" spans="1:23">
      <c r="A35" s="81" t="s">
        <v>288</v>
      </c>
      <c r="B35" s="81" t="s">
        <v>307</v>
      </c>
      <c r="C35" s="81" t="s">
        <v>308</v>
      </c>
      <c r="D35" s="81" t="s">
        <v>67</v>
      </c>
      <c r="E35" s="81" t="s">
        <v>122</v>
      </c>
      <c r="F35" s="81" t="s">
        <v>123</v>
      </c>
      <c r="G35" s="81" t="s">
        <v>324</v>
      </c>
      <c r="H35" s="81" t="s">
        <v>325</v>
      </c>
      <c r="I35" s="82">
        <v>150000</v>
      </c>
      <c r="J35" s="82">
        <v>150000</v>
      </c>
      <c r="K35" s="82">
        <v>150000</v>
      </c>
      <c r="L35" s="82"/>
      <c r="M35" s="82"/>
      <c r="N35" s="82"/>
      <c r="O35" s="82"/>
      <c r="P35" s="82"/>
      <c r="Q35" s="82"/>
      <c r="R35" s="82"/>
      <c r="S35" s="82"/>
      <c r="T35" s="82"/>
      <c r="U35" s="82"/>
      <c r="V35" s="82"/>
      <c r="W35" s="82"/>
    </row>
    <row r="36" ht="21.75" customHeight="1" spans="1:23">
      <c r="A36" s="81" t="s">
        <v>288</v>
      </c>
      <c r="B36" s="81" t="s">
        <v>332</v>
      </c>
      <c r="C36" s="81" t="s">
        <v>333</v>
      </c>
      <c r="D36" s="81" t="s">
        <v>67</v>
      </c>
      <c r="E36" s="81" t="s">
        <v>122</v>
      </c>
      <c r="F36" s="81" t="s">
        <v>123</v>
      </c>
      <c r="G36" s="81" t="s">
        <v>324</v>
      </c>
      <c r="H36" s="81" t="s">
        <v>325</v>
      </c>
      <c r="I36" s="82">
        <v>199472</v>
      </c>
      <c r="J36" s="82">
        <v>199472</v>
      </c>
      <c r="K36" s="82">
        <v>199472</v>
      </c>
      <c r="L36" s="82"/>
      <c r="M36" s="82"/>
      <c r="N36" s="82"/>
      <c r="O36" s="82"/>
      <c r="P36" s="82"/>
      <c r="Q36" s="82"/>
      <c r="R36" s="82"/>
      <c r="S36" s="82"/>
      <c r="T36" s="82"/>
      <c r="U36" s="82"/>
      <c r="V36" s="82"/>
      <c r="W36" s="82"/>
    </row>
    <row r="37" ht="21.75" customHeight="1" spans="1:23">
      <c r="A37" s="81" t="s">
        <v>288</v>
      </c>
      <c r="B37" s="81" t="s">
        <v>334</v>
      </c>
      <c r="C37" s="81" t="s">
        <v>335</v>
      </c>
      <c r="D37" s="81" t="s">
        <v>67</v>
      </c>
      <c r="E37" s="81" t="s">
        <v>122</v>
      </c>
      <c r="F37" s="81" t="s">
        <v>123</v>
      </c>
      <c r="G37" s="81" t="s">
        <v>324</v>
      </c>
      <c r="H37" s="81" t="s">
        <v>325</v>
      </c>
      <c r="I37" s="82">
        <v>58702</v>
      </c>
      <c r="J37" s="82">
        <v>58702</v>
      </c>
      <c r="K37" s="82">
        <v>58702</v>
      </c>
      <c r="L37" s="82"/>
      <c r="M37" s="82"/>
      <c r="N37" s="82"/>
      <c r="O37" s="82"/>
      <c r="P37" s="82"/>
      <c r="Q37" s="82"/>
      <c r="R37" s="82"/>
      <c r="S37" s="82"/>
      <c r="T37" s="82"/>
      <c r="U37" s="82"/>
      <c r="V37" s="82"/>
      <c r="W37" s="82"/>
    </row>
    <row r="38" ht="18.75" customHeight="1" spans="1:23">
      <c r="A38" s="70" t="s">
        <v>174</v>
      </c>
      <c r="B38" s="70"/>
      <c r="C38" s="70"/>
      <c r="D38" s="70"/>
      <c r="E38" s="70"/>
      <c r="F38" s="70"/>
      <c r="G38" s="70"/>
      <c r="H38" s="70"/>
      <c r="I38" s="82">
        <v>3130448</v>
      </c>
      <c r="J38" s="82">
        <v>3130448</v>
      </c>
      <c r="K38" s="82">
        <v>3130448</v>
      </c>
      <c r="L38" s="82"/>
      <c r="M38" s="82"/>
      <c r="N38" s="82"/>
      <c r="O38" s="82"/>
      <c r="P38" s="82"/>
      <c r="Q38" s="82"/>
      <c r="R38" s="82"/>
      <c r="S38" s="82"/>
      <c r="T38" s="82"/>
      <c r="U38" s="82"/>
      <c r="V38" s="82"/>
      <c r="W38" s="82"/>
    </row>
  </sheetData>
  <sortState ref="A10:W37">
    <sortCondition ref="G10:G37"/>
  </sortState>
  <mergeCells count="28">
    <mergeCell ref="A3:W3"/>
    <mergeCell ref="A4:H4"/>
    <mergeCell ref="J5:M5"/>
    <mergeCell ref="N5:P5"/>
    <mergeCell ref="R5:W5"/>
    <mergeCell ref="A38:H3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8"/>
  <sheetViews>
    <sheetView showZeros="0" workbookViewId="0">
      <pane ySplit="1" topLeftCell="A2" activePane="bottomLeft" state="frozen"/>
      <selection/>
      <selection pane="bottomLeft" activeCell="A1" sqref="A1"/>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customHeight="1" spans="1:10">
      <c r="A1" s="1"/>
      <c r="B1" s="1"/>
      <c r="C1" s="1"/>
      <c r="D1" s="1"/>
      <c r="E1" s="1"/>
      <c r="F1" s="1"/>
      <c r="G1" s="1"/>
      <c r="H1" s="1"/>
      <c r="I1" s="1"/>
      <c r="J1" s="1"/>
    </row>
    <row r="2" ht="18" customHeight="1" spans="10:10">
      <c r="J2" s="2" t="s">
        <v>336</v>
      </c>
    </row>
    <row r="3" ht="39.75" customHeight="1" spans="1:10">
      <c r="A3" s="3" t="str">
        <f>"2025"&amp;"年项目支出绩效目标表（本次下达）"</f>
        <v>2025年项目支出绩效目标表（本次下达）</v>
      </c>
      <c r="B3" s="3"/>
      <c r="C3" s="3"/>
      <c r="D3" s="3"/>
      <c r="E3" s="3"/>
      <c r="F3" s="3"/>
      <c r="G3" s="3"/>
      <c r="H3" s="3"/>
      <c r="I3" s="3"/>
      <c r="J3" s="3"/>
    </row>
    <row r="4" ht="17.25" customHeight="1" spans="1:8">
      <c r="A4" s="4" t="str">
        <f>"单位名称："&amp;"富民县动物疫病预防控制中心"</f>
        <v>单位名称：富民县动物疫病预防控制中心</v>
      </c>
      <c r="B4" s="4"/>
      <c r="C4" s="4"/>
      <c r="D4" s="4"/>
      <c r="E4" s="4"/>
      <c r="F4" s="4"/>
      <c r="G4" s="4"/>
      <c r="H4" s="4"/>
    </row>
    <row r="5" ht="44.25" customHeight="1" spans="1:10">
      <c r="A5" s="70" t="s">
        <v>186</v>
      </c>
      <c r="B5" s="70" t="s">
        <v>337</v>
      </c>
      <c r="C5" s="79" t="s">
        <v>338</v>
      </c>
      <c r="D5" s="70" t="s">
        <v>339</v>
      </c>
      <c r="E5" s="70" t="s">
        <v>340</v>
      </c>
      <c r="F5" s="70" t="s">
        <v>341</v>
      </c>
      <c r="G5" s="70" t="s">
        <v>342</v>
      </c>
      <c r="H5" s="70" t="s">
        <v>343</v>
      </c>
      <c r="I5" s="70" t="s">
        <v>344</v>
      </c>
      <c r="J5" s="70" t="s">
        <v>345</v>
      </c>
    </row>
    <row r="6" ht="18.75" customHeight="1" spans="1:10">
      <c r="A6" s="70">
        <v>1</v>
      </c>
      <c r="B6" s="70">
        <v>2</v>
      </c>
      <c r="C6" s="70">
        <v>3</v>
      </c>
      <c r="D6" s="70">
        <v>4</v>
      </c>
      <c r="E6" s="70">
        <v>5</v>
      </c>
      <c r="F6" s="70">
        <v>6</v>
      </c>
      <c r="G6" s="70">
        <v>7</v>
      </c>
      <c r="H6" s="70">
        <v>8</v>
      </c>
      <c r="I6" s="70">
        <v>9</v>
      </c>
      <c r="J6" s="70">
        <v>10</v>
      </c>
    </row>
    <row r="7" ht="42" customHeight="1" spans="1:10">
      <c r="A7" s="80" t="s">
        <v>67</v>
      </c>
      <c r="B7" s="80"/>
      <c r="C7" s="80"/>
      <c r="D7" s="80"/>
      <c r="E7" s="80"/>
      <c r="F7" s="80"/>
      <c r="G7" s="80"/>
      <c r="H7" s="80"/>
      <c r="I7" s="80"/>
      <c r="J7" s="80"/>
    </row>
    <row r="8" ht="42" customHeight="1" outlineLevel="1" spans="1:10">
      <c r="A8" s="80" t="s">
        <v>300</v>
      </c>
      <c r="B8" s="80" t="s">
        <v>346</v>
      </c>
      <c r="C8" s="80" t="s">
        <v>347</v>
      </c>
      <c r="D8" s="80" t="s">
        <v>348</v>
      </c>
      <c r="E8" s="80" t="s">
        <v>349</v>
      </c>
      <c r="F8" s="80" t="s">
        <v>350</v>
      </c>
      <c r="G8" s="80" t="s">
        <v>351</v>
      </c>
      <c r="H8" s="80" t="s">
        <v>352</v>
      </c>
      <c r="I8" s="80" t="s">
        <v>353</v>
      </c>
      <c r="J8" s="80" t="s">
        <v>354</v>
      </c>
    </row>
    <row r="9" ht="42" customHeight="1" outlineLevel="1" spans="1:10">
      <c r="A9" s="80" t="s">
        <v>300</v>
      </c>
      <c r="B9" s="80" t="s">
        <v>346</v>
      </c>
      <c r="C9" s="80" t="s">
        <v>347</v>
      </c>
      <c r="D9" s="80" t="s">
        <v>348</v>
      </c>
      <c r="E9" s="80" t="s">
        <v>355</v>
      </c>
      <c r="F9" s="80" t="s">
        <v>350</v>
      </c>
      <c r="G9" s="80" t="s">
        <v>84</v>
      </c>
      <c r="H9" s="80" t="s">
        <v>356</v>
      </c>
      <c r="I9" s="80" t="s">
        <v>353</v>
      </c>
      <c r="J9" s="80" t="s">
        <v>357</v>
      </c>
    </row>
    <row r="10" ht="42" customHeight="1" outlineLevel="1" spans="1:10">
      <c r="A10" s="80" t="s">
        <v>300</v>
      </c>
      <c r="B10" s="80" t="s">
        <v>346</v>
      </c>
      <c r="C10" s="80" t="s">
        <v>347</v>
      </c>
      <c r="D10" s="80" t="s">
        <v>348</v>
      </c>
      <c r="E10" s="80" t="s">
        <v>358</v>
      </c>
      <c r="F10" s="80" t="s">
        <v>350</v>
      </c>
      <c r="G10" s="80" t="s">
        <v>359</v>
      </c>
      <c r="H10" s="80" t="s">
        <v>356</v>
      </c>
      <c r="I10" s="80" t="s">
        <v>353</v>
      </c>
      <c r="J10" s="80" t="s">
        <v>360</v>
      </c>
    </row>
    <row r="11" ht="42" customHeight="1" outlineLevel="1" spans="1:10">
      <c r="A11" s="80" t="s">
        <v>300</v>
      </c>
      <c r="B11" s="80" t="s">
        <v>346</v>
      </c>
      <c r="C11" s="80" t="s">
        <v>347</v>
      </c>
      <c r="D11" s="80" t="s">
        <v>361</v>
      </c>
      <c r="E11" s="80" t="s">
        <v>362</v>
      </c>
      <c r="F11" s="80" t="s">
        <v>363</v>
      </c>
      <c r="G11" s="80" t="s">
        <v>364</v>
      </c>
      <c r="H11" s="80" t="s">
        <v>352</v>
      </c>
      <c r="I11" s="80" t="s">
        <v>353</v>
      </c>
      <c r="J11" s="80" t="s">
        <v>365</v>
      </c>
    </row>
    <row r="12" ht="42" customHeight="1" outlineLevel="1" spans="1:10">
      <c r="A12" s="80" t="s">
        <v>300</v>
      </c>
      <c r="B12" s="80" t="s">
        <v>346</v>
      </c>
      <c r="C12" s="80" t="s">
        <v>347</v>
      </c>
      <c r="D12" s="80" t="s">
        <v>361</v>
      </c>
      <c r="E12" s="80" t="s">
        <v>366</v>
      </c>
      <c r="F12" s="80" t="s">
        <v>350</v>
      </c>
      <c r="G12" s="80" t="s">
        <v>367</v>
      </c>
      <c r="H12" s="80" t="s">
        <v>352</v>
      </c>
      <c r="I12" s="80" t="s">
        <v>353</v>
      </c>
      <c r="J12" s="80" t="s">
        <v>368</v>
      </c>
    </row>
    <row r="13" ht="42" customHeight="1" outlineLevel="1" spans="1:10">
      <c r="A13" s="80" t="s">
        <v>300</v>
      </c>
      <c r="B13" s="80" t="s">
        <v>346</v>
      </c>
      <c r="C13" s="80" t="s">
        <v>347</v>
      </c>
      <c r="D13" s="80" t="s">
        <v>369</v>
      </c>
      <c r="E13" s="80" t="s">
        <v>370</v>
      </c>
      <c r="F13" s="80" t="s">
        <v>363</v>
      </c>
      <c r="G13" s="80" t="s">
        <v>364</v>
      </c>
      <c r="H13" s="80" t="s">
        <v>352</v>
      </c>
      <c r="I13" s="80" t="s">
        <v>353</v>
      </c>
      <c r="J13" s="80" t="s">
        <v>371</v>
      </c>
    </row>
    <row r="14" ht="42" customHeight="1" outlineLevel="1" spans="1:10">
      <c r="A14" s="80" t="s">
        <v>300</v>
      </c>
      <c r="B14" s="80" t="s">
        <v>346</v>
      </c>
      <c r="C14" s="80" t="s">
        <v>372</v>
      </c>
      <c r="D14" s="80" t="s">
        <v>373</v>
      </c>
      <c r="E14" s="80" t="s">
        <v>374</v>
      </c>
      <c r="F14" s="80" t="s">
        <v>363</v>
      </c>
      <c r="G14" s="80" t="s">
        <v>375</v>
      </c>
      <c r="H14" s="80" t="s">
        <v>376</v>
      </c>
      <c r="I14" s="80" t="s">
        <v>377</v>
      </c>
      <c r="J14" s="80" t="s">
        <v>378</v>
      </c>
    </row>
    <row r="15" ht="42" customHeight="1" outlineLevel="1" spans="1:10">
      <c r="A15" s="80" t="s">
        <v>300</v>
      </c>
      <c r="B15" s="80" t="s">
        <v>346</v>
      </c>
      <c r="C15" s="80" t="s">
        <v>372</v>
      </c>
      <c r="D15" s="80" t="s">
        <v>373</v>
      </c>
      <c r="E15" s="80" t="s">
        <v>379</v>
      </c>
      <c r="F15" s="80" t="s">
        <v>363</v>
      </c>
      <c r="G15" s="80" t="s">
        <v>380</v>
      </c>
      <c r="H15" s="80" t="s">
        <v>381</v>
      </c>
      <c r="I15" s="80" t="s">
        <v>353</v>
      </c>
      <c r="J15" s="80" t="s">
        <v>382</v>
      </c>
    </row>
    <row r="16" ht="42" customHeight="1" outlineLevel="1" spans="1:10">
      <c r="A16" s="80" t="s">
        <v>300</v>
      </c>
      <c r="B16" s="80" t="s">
        <v>346</v>
      </c>
      <c r="C16" s="80" t="s">
        <v>372</v>
      </c>
      <c r="D16" s="80" t="s">
        <v>383</v>
      </c>
      <c r="E16" s="80" t="s">
        <v>384</v>
      </c>
      <c r="F16" s="80" t="s">
        <v>363</v>
      </c>
      <c r="G16" s="80" t="s">
        <v>380</v>
      </c>
      <c r="H16" s="80" t="s">
        <v>352</v>
      </c>
      <c r="I16" s="80" t="s">
        <v>353</v>
      </c>
      <c r="J16" s="80" t="s">
        <v>385</v>
      </c>
    </row>
    <row r="17" ht="42" customHeight="1" outlineLevel="1" spans="1:10">
      <c r="A17" s="80" t="s">
        <v>300</v>
      </c>
      <c r="B17" s="80" t="s">
        <v>346</v>
      </c>
      <c r="C17" s="80" t="s">
        <v>386</v>
      </c>
      <c r="D17" s="80" t="s">
        <v>387</v>
      </c>
      <c r="E17" s="80" t="s">
        <v>388</v>
      </c>
      <c r="F17" s="80" t="s">
        <v>350</v>
      </c>
      <c r="G17" s="80" t="s">
        <v>351</v>
      </c>
      <c r="H17" s="80" t="s">
        <v>352</v>
      </c>
      <c r="I17" s="80" t="s">
        <v>353</v>
      </c>
      <c r="J17" s="80" t="s">
        <v>389</v>
      </c>
    </row>
    <row r="18" ht="42" customHeight="1" outlineLevel="1" spans="1:10">
      <c r="A18" s="80" t="s">
        <v>308</v>
      </c>
      <c r="B18" s="80" t="s">
        <v>390</v>
      </c>
      <c r="C18" s="80" t="s">
        <v>347</v>
      </c>
      <c r="D18" s="80" t="s">
        <v>348</v>
      </c>
      <c r="E18" s="80" t="s">
        <v>391</v>
      </c>
      <c r="F18" s="80" t="s">
        <v>350</v>
      </c>
      <c r="G18" s="80" t="s">
        <v>392</v>
      </c>
      <c r="H18" s="80" t="s">
        <v>393</v>
      </c>
      <c r="I18" s="80" t="s">
        <v>353</v>
      </c>
      <c r="J18" s="80" t="s">
        <v>394</v>
      </c>
    </row>
    <row r="19" ht="42" customHeight="1" outlineLevel="1" spans="1:10">
      <c r="A19" s="80" t="s">
        <v>308</v>
      </c>
      <c r="B19" s="80" t="s">
        <v>390</v>
      </c>
      <c r="C19" s="80" t="s">
        <v>347</v>
      </c>
      <c r="D19" s="80" t="s">
        <v>348</v>
      </c>
      <c r="E19" s="80" t="s">
        <v>395</v>
      </c>
      <c r="F19" s="80" t="s">
        <v>350</v>
      </c>
      <c r="G19" s="80" t="s">
        <v>396</v>
      </c>
      <c r="H19" s="80" t="s">
        <v>397</v>
      </c>
      <c r="I19" s="80" t="s">
        <v>353</v>
      </c>
      <c r="J19" s="80" t="s">
        <v>398</v>
      </c>
    </row>
    <row r="20" ht="42" customHeight="1" outlineLevel="1" spans="1:10">
      <c r="A20" s="80" t="s">
        <v>308</v>
      </c>
      <c r="B20" s="80" t="s">
        <v>390</v>
      </c>
      <c r="C20" s="80" t="s">
        <v>347</v>
      </c>
      <c r="D20" s="80" t="s">
        <v>348</v>
      </c>
      <c r="E20" s="80" t="s">
        <v>399</v>
      </c>
      <c r="F20" s="80" t="s">
        <v>363</v>
      </c>
      <c r="G20" s="80" t="s">
        <v>364</v>
      </c>
      <c r="H20" s="80" t="s">
        <v>352</v>
      </c>
      <c r="I20" s="80" t="s">
        <v>353</v>
      </c>
      <c r="J20" s="80" t="s">
        <v>400</v>
      </c>
    </row>
    <row r="21" ht="42" customHeight="1" outlineLevel="1" spans="1:10">
      <c r="A21" s="80" t="s">
        <v>308</v>
      </c>
      <c r="B21" s="80" t="s">
        <v>390</v>
      </c>
      <c r="C21" s="80" t="s">
        <v>347</v>
      </c>
      <c r="D21" s="80" t="s">
        <v>348</v>
      </c>
      <c r="E21" s="80" t="s">
        <v>401</v>
      </c>
      <c r="F21" s="80" t="s">
        <v>363</v>
      </c>
      <c r="G21" s="80" t="s">
        <v>402</v>
      </c>
      <c r="H21" s="80" t="s">
        <v>381</v>
      </c>
      <c r="I21" s="80" t="s">
        <v>353</v>
      </c>
      <c r="J21" s="80" t="s">
        <v>403</v>
      </c>
    </row>
    <row r="22" ht="42" customHeight="1" outlineLevel="1" spans="1:10">
      <c r="A22" s="80" t="s">
        <v>308</v>
      </c>
      <c r="B22" s="80" t="s">
        <v>390</v>
      </c>
      <c r="C22" s="80" t="s">
        <v>372</v>
      </c>
      <c r="D22" s="80" t="s">
        <v>373</v>
      </c>
      <c r="E22" s="80" t="s">
        <v>404</v>
      </c>
      <c r="F22" s="80" t="s">
        <v>363</v>
      </c>
      <c r="G22" s="80" t="s">
        <v>405</v>
      </c>
      <c r="H22" s="80" t="s">
        <v>376</v>
      </c>
      <c r="I22" s="80" t="s">
        <v>377</v>
      </c>
      <c r="J22" s="80" t="s">
        <v>406</v>
      </c>
    </row>
    <row r="23" ht="42" customHeight="1" outlineLevel="1" spans="1:10">
      <c r="A23" s="80" t="s">
        <v>308</v>
      </c>
      <c r="B23" s="80" t="s">
        <v>390</v>
      </c>
      <c r="C23" s="80" t="s">
        <v>386</v>
      </c>
      <c r="D23" s="80" t="s">
        <v>387</v>
      </c>
      <c r="E23" s="80" t="s">
        <v>387</v>
      </c>
      <c r="F23" s="80" t="s">
        <v>350</v>
      </c>
      <c r="G23" s="80" t="s">
        <v>407</v>
      </c>
      <c r="H23" s="80" t="s">
        <v>352</v>
      </c>
      <c r="I23" s="80" t="s">
        <v>353</v>
      </c>
      <c r="J23" s="80" t="s">
        <v>408</v>
      </c>
    </row>
    <row r="24" ht="42" customHeight="1" outlineLevel="1" spans="1:10">
      <c r="A24" s="80" t="s">
        <v>315</v>
      </c>
      <c r="B24" s="80" t="s">
        <v>409</v>
      </c>
      <c r="C24" s="80" t="s">
        <v>347</v>
      </c>
      <c r="D24" s="80" t="s">
        <v>348</v>
      </c>
      <c r="E24" s="80" t="s">
        <v>410</v>
      </c>
      <c r="F24" s="80" t="s">
        <v>363</v>
      </c>
      <c r="G24" s="80" t="s">
        <v>364</v>
      </c>
      <c r="H24" s="80" t="s">
        <v>352</v>
      </c>
      <c r="I24" s="80" t="s">
        <v>353</v>
      </c>
      <c r="J24" s="80" t="s">
        <v>411</v>
      </c>
    </row>
    <row r="25" ht="42" customHeight="1" outlineLevel="1" spans="1:10">
      <c r="A25" s="80" t="s">
        <v>315</v>
      </c>
      <c r="B25" s="80" t="s">
        <v>409</v>
      </c>
      <c r="C25" s="80" t="s">
        <v>347</v>
      </c>
      <c r="D25" s="80" t="s">
        <v>361</v>
      </c>
      <c r="E25" s="80" t="s">
        <v>362</v>
      </c>
      <c r="F25" s="80" t="s">
        <v>363</v>
      </c>
      <c r="G25" s="80" t="s">
        <v>364</v>
      </c>
      <c r="H25" s="80" t="s">
        <v>352</v>
      </c>
      <c r="I25" s="80" t="s">
        <v>353</v>
      </c>
      <c r="J25" s="80" t="s">
        <v>412</v>
      </c>
    </row>
    <row r="26" ht="42" customHeight="1" outlineLevel="1" spans="1:10">
      <c r="A26" s="80" t="s">
        <v>315</v>
      </c>
      <c r="B26" s="80" t="s">
        <v>409</v>
      </c>
      <c r="C26" s="80" t="s">
        <v>372</v>
      </c>
      <c r="D26" s="80" t="s">
        <v>373</v>
      </c>
      <c r="E26" s="80" t="s">
        <v>413</v>
      </c>
      <c r="F26" s="80" t="s">
        <v>350</v>
      </c>
      <c r="G26" s="80" t="s">
        <v>367</v>
      </c>
      <c r="H26" s="80" t="s">
        <v>352</v>
      </c>
      <c r="I26" s="80" t="s">
        <v>353</v>
      </c>
      <c r="J26" s="80" t="s">
        <v>414</v>
      </c>
    </row>
    <row r="27" ht="42" customHeight="1" outlineLevel="1" spans="1:10">
      <c r="A27" s="80" t="s">
        <v>315</v>
      </c>
      <c r="B27" s="80" t="s">
        <v>409</v>
      </c>
      <c r="C27" s="80" t="s">
        <v>386</v>
      </c>
      <c r="D27" s="80" t="s">
        <v>387</v>
      </c>
      <c r="E27" s="80" t="s">
        <v>415</v>
      </c>
      <c r="F27" s="80" t="s">
        <v>350</v>
      </c>
      <c r="G27" s="80" t="s">
        <v>351</v>
      </c>
      <c r="H27" s="80" t="s">
        <v>352</v>
      </c>
      <c r="I27" s="80" t="s">
        <v>353</v>
      </c>
      <c r="J27" s="80" t="s">
        <v>416</v>
      </c>
    </row>
    <row r="28" ht="42" customHeight="1" outlineLevel="1" spans="1:10">
      <c r="A28" s="80" t="s">
        <v>331</v>
      </c>
      <c r="B28" s="80" t="s">
        <v>417</v>
      </c>
      <c r="C28" s="80" t="s">
        <v>347</v>
      </c>
      <c r="D28" s="80" t="s">
        <v>348</v>
      </c>
      <c r="E28" s="80" t="s">
        <v>418</v>
      </c>
      <c r="F28" s="80" t="s">
        <v>363</v>
      </c>
      <c r="G28" s="80" t="s">
        <v>402</v>
      </c>
      <c r="H28" s="80" t="s">
        <v>381</v>
      </c>
      <c r="I28" s="80" t="s">
        <v>353</v>
      </c>
      <c r="J28" s="80" t="s">
        <v>419</v>
      </c>
    </row>
    <row r="29" ht="42" customHeight="1" outlineLevel="1" spans="1:10">
      <c r="A29" s="80" t="s">
        <v>331</v>
      </c>
      <c r="B29" s="80" t="s">
        <v>417</v>
      </c>
      <c r="C29" s="80" t="s">
        <v>372</v>
      </c>
      <c r="D29" s="80" t="s">
        <v>373</v>
      </c>
      <c r="E29" s="80" t="s">
        <v>420</v>
      </c>
      <c r="F29" s="80" t="s">
        <v>363</v>
      </c>
      <c r="G29" s="80" t="s">
        <v>405</v>
      </c>
      <c r="H29" s="80" t="s">
        <v>376</v>
      </c>
      <c r="I29" s="80" t="s">
        <v>377</v>
      </c>
      <c r="J29" s="80" t="s">
        <v>421</v>
      </c>
    </row>
    <row r="30" ht="42" customHeight="1" outlineLevel="1" spans="1:10">
      <c r="A30" s="80" t="s">
        <v>331</v>
      </c>
      <c r="B30" s="80" t="s">
        <v>417</v>
      </c>
      <c r="C30" s="80" t="s">
        <v>386</v>
      </c>
      <c r="D30" s="80" t="s">
        <v>387</v>
      </c>
      <c r="E30" s="80" t="s">
        <v>422</v>
      </c>
      <c r="F30" s="80" t="s">
        <v>350</v>
      </c>
      <c r="G30" s="80" t="s">
        <v>351</v>
      </c>
      <c r="H30" s="80" t="s">
        <v>352</v>
      </c>
      <c r="I30" s="80" t="s">
        <v>353</v>
      </c>
      <c r="J30" s="80" t="s">
        <v>423</v>
      </c>
    </row>
    <row r="31" ht="42" customHeight="1" outlineLevel="1" spans="1:10">
      <c r="A31" s="80" t="s">
        <v>319</v>
      </c>
      <c r="B31" s="80" t="s">
        <v>424</v>
      </c>
      <c r="C31" s="80" t="s">
        <v>347</v>
      </c>
      <c r="D31" s="80" t="s">
        <v>361</v>
      </c>
      <c r="E31" s="80" t="s">
        <v>425</v>
      </c>
      <c r="F31" s="80" t="s">
        <v>363</v>
      </c>
      <c r="G31" s="80" t="s">
        <v>364</v>
      </c>
      <c r="H31" s="80" t="s">
        <v>352</v>
      </c>
      <c r="I31" s="80" t="s">
        <v>353</v>
      </c>
      <c r="J31" s="80" t="s">
        <v>426</v>
      </c>
    </row>
    <row r="32" ht="42" customHeight="1" outlineLevel="1" spans="1:10">
      <c r="A32" s="80" t="s">
        <v>319</v>
      </c>
      <c r="B32" s="80" t="s">
        <v>424</v>
      </c>
      <c r="C32" s="80" t="s">
        <v>372</v>
      </c>
      <c r="D32" s="80" t="s">
        <v>427</v>
      </c>
      <c r="E32" s="80" t="s">
        <v>428</v>
      </c>
      <c r="F32" s="80" t="s">
        <v>363</v>
      </c>
      <c r="G32" s="80" t="s">
        <v>429</v>
      </c>
      <c r="H32" s="80" t="s">
        <v>430</v>
      </c>
      <c r="I32" s="80" t="s">
        <v>377</v>
      </c>
      <c r="J32" s="80" t="s">
        <v>431</v>
      </c>
    </row>
    <row r="33" ht="42" customHeight="1" outlineLevel="1" spans="1:10">
      <c r="A33" s="80" t="s">
        <v>319</v>
      </c>
      <c r="B33" s="80" t="s">
        <v>424</v>
      </c>
      <c r="C33" s="80" t="s">
        <v>386</v>
      </c>
      <c r="D33" s="80" t="s">
        <v>387</v>
      </c>
      <c r="E33" s="80" t="s">
        <v>432</v>
      </c>
      <c r="F33" s="80" t="s">
        <v>350</v>
      </c>
      <c r="G33" s="80" t="s">
        <v>351</v>
      </c>
      <c r="H33" s="80" t="s">
        <v>352</v>
      </c>
      <c r="I33" s="80" t="s">
        <v>353</v>
      </c>
      <c r="J33" s="80" t="s">
        <v>433</v>
      </c>
    </row>
    <row r="34" ht="42" customHeight="1" outlineLevel="1" spans="1:10">
      <c r="A34" s="80" t="s">
        <v>306</v>
      </c>
      <c r="B34" s="80" t="s">
        <v>434</v>
      </c>
      <c r="C34" s="80" t="s">
        <v>347</v>
      </c>
      <c r="D34" s="80" t="s">
        <v>348</v>
      </c>
      <c r="E34" s="80" t="s">
        <v>435</v>
      </c>
      <c r="F34" s="80" t="s">
        <v>363</v>
      </c>
      <c r="G34" s="80" t="s">
        <v>364</v>
      </c>
      <c r="H34" s="80" t="s">
        <v>352</v>
      </c>
      <c r="I34" s="80" t="s">
        <v>353</v>
      </c>
      <c r="J34" s="80" t="s">
        <v>435</v>
      </c>
    </row>
    <row r="35" ht="42" customHeight="1" outlineLevel="1" spans="1:10">
      <c r="A35" s="80" t="s">
        <v>306</v>
      </c>
      <c r="B35" s="80" t="s">
        <v>434</v>
      </c>
      <c r="C35" s="80" t="s">
        <v>347</v>
      </c>
      <c r="D35" s="80" t="s">
        <v>361</v>
      </c>
      <c r="E35" s="80" t="s">
        <v>436</v>
      </c>
      <c r="F35" s="80" t="s">
        <v>350</v>
      </c>
      <c r="G35" s="80" t="s">
        <v>367</v>
      </c>
      <c r="H35" s="80" t="s">
        <v>352</v>
      </c>
      <c r="I35" s="80" t="s">
        <v>353</v>
      </c>
      <c r="J35" s="80" t="s">
        <v>437</v>
      </c>
    </row>
    <row r="36" ht="42" customHeight="1" outlineLevel="1" spans="1:10">
      <c r="A36" s="80" t="s">
        <v>306</v>
      </c>
      <c r="B36" s="80" t="s">
        <v>434</v>
      </c>
      <c r="C36" s="80" t="s">
        <v>372</v>
      </c>
      <c r="D36" s="80" t="s">
        <v>438</v>
      </c>
      <c r="E36" s="80" t="s">
        <v>439</v>
      </c>
      <c r="F36" s="80" t="s">
        <v>350</v>
      </c>
      <c r="G36" s="80" t="s">
        <v>82</v>
      </c>
      <c r="H36" s="80" t="s">
        <v>352</v>
      </c>
      <c r="I36" s="80" t="s">
        <v>353</v>
      </c>
      <c r="J36" s="80" t="s">
        <v>440</v>
      </c>
    </row>
    <row r="37" ht="42" customHeight="1" outlineLevel="1" spans="1:10">
      <c r="A37" s="80" t="s">
        <v>306</v>
      </c>
      <c r="B37" s="80" t="s">
        <v>434</v>
      </c>
      <c r="C37" s="80" t="s">
        <v>372</v>
      </c>
      <c r="D37" s="80" t="s">
        <v>373</v>
      </c>
      <c r="E37" s="80" t="s">
        <v>441</v>
      </c>
      <c r="F37" s="80" t="s">
        <v>363</v>
      </c>
      <c r="G37" s="80" t="s">
        <v>380</v>
      </c>
      <c r="H37" s="80" t="s">
        <v>442</v>
      </c>
      <c r="I37" s="80" t="s">
        <v>353</v>
      </c>
      <c r="J37" s="80" t="s">
        <v>443</v>
      </c>
    </row>
    <row r="38" ht="42" customHeight="1" outlineLevel="1" spans="1:10">
      <c r="A38" s="80" t="s">
        <v>306</v>
      </c>
      <c r="B38" s="80" t="s">
        <v>434</v>
      </c>
      <c r="C38" s="80" t="s">
        <v>386</v>
      </c>
      <c r="D38" s="80" t="s">
        <v>387</v>
      </c>
      <c r="E38" s="80" t="s">
        <v>387</v>
      </c>
      <c r="F38" s="80" t="s">
        <v>350</v>
      </c>
      <c r="G38" s="80" t="s">
        <v>351</v>
      </c>
      <c r="H38" s="80" t="s">
        <v>352</v>
      </c>
      <c r="I38" s="80" t="s">
        <v>353</v>
      </c>
      <c r="J38" s="80" t="s">
        <v>408</v>
      </c>
    </row>
    <row r="39" ht="42" customHeight="1" outlineLevel="1" spans="1:10">
      <c r="A39" s="80" t="s">
        <v>327</v>
      </c>
      <c r="B39" s="80" t="s">
        <v>417</v>
      </c>
      <c r="C39" s="80" t="s">
        <v>347</v>
      </c>
      <c r="D39" s="80" t="s">
        <v>348</v>
      </c>
      <c r="E39" s="80" t="s">
        <v>418</v>
      </c>
      <c r="F39" s="80" t="s">
        <v>363</v>
      </c>
      <c r="G39" s="80" t="s">
        <v>402</v>
      </c>
      <c r="H39" s="80" t="s">
        <v>381</v>
      </c>
      <c r="I39" s="80" t="s">
        <v>353</v>
      </c>
      <c r="J39" s="80" t="s">
        <v>444</v>
      </c>
    </row>
    <row r="40" ht="42" customHeight="1" outlineLevel="1" spans="1:10">
      <c r="A40" s="80" t="s">
        <v>327</v>
      </c>
      <c r="B40" s="80" t="s">
        <v>417</v>
      </c>
      <c r="C40" s="80" t="s">
        <v>372</v>
      </c>
      <c r="D40" s="80" t="s">
        <v>373</v>
      </c>
      <c r="E40" s="80" t="s">
        <v>420</v>
      </c>
      <c r="F40" s="80" t="s">
        <v>363</v>
      </c>
      <c r="G40" s="80" t="s">
        <v>405</v>
      </c>
      <c r="H40" s="80" t="s">
        <v>376</v>
      </c>
      <c r="I40" s="80" t="s">
        <v>377</v>
      </c>
      <c r="J40" s="80" t="s">
        <v>421</v>
      </c>
    </row>
    <row r="41" ht="42" customHeight="1" outlineLevel="1" spans="1:10">
      <c r="A41" s="80" t="s">
        <v>327</v>
      </c>
      <c r="B41" s="80" t="s">
        <v>417</v>
      </c>
      <c r="C41" s="80" t="s">
        <v>386</v>
      </c>
      <c r="D41" s="80" t="s">
        <v>387</v>
      </c>
      <c r="E41" s="80" t="s">
        <v>422</v>
      </c>
      <c r="F41" s="80" t="s">
        <v>350</v>
      </c>
      <c r="G41" s="80" t="s">
        <v>407</v>
      </c>
      <c r="H41" s="80" t="s">
        <v>352</v>
      </c>
      <c r="I41" s="80" t="s">
        <v>353</v>
      </c>
      <c r="J41" s="80" t="s">
        <v>423</v>
      </c>
    </row>
    <row r="42" ht="42" customHeight="1" outlineLevel="1" spans="1:10">
      <c r="A42" s="80" t="s">
        <v>335</v>
      </c>
      <c r="B42" s="80" t="s">
        <v>445</v>
      </c>
      <c r="C42" s="80" t="s">
        <v>347</v>
      </c>
      <c r="D42" s="80" t="s">
        <v>348</v>
      </c>
      <c r="E42" s="80" t="s">
        <v>446</v>
      </c>
      <c r="F42" s="80" t="s">
        <v>350</v>
      </c>
      <c r="G42" s="80" t="s">
        <v>402</v>
      </c>
      <c r="H42" s="80" t="s">
        <v>381</v>
      </c>
      <c r="I42" s="80" t="s">
        <v>353</v>
      </c>
      <c r="J42" s="80" t="s">
        <v>447</v>
      </c>
    </row>
    <row r="43" ht="42" customHeight="1" outlineLevel="1" spans="1:10">
      <c r="A43" s="80" t="s">
        <v>335</v>
      </c>
      <c r="B43" s="80" t="s">
        <v>445</v>
      </c>
      <c r="C43" s="80" t="s">
        <v>347</v>
      </c>
      <c r="D43" s="80" t="s">
        <v>361</v>
      </c>
      <c r="E43" s="80" t="s">
        <v>448</v>
      </c>
      <c r="F43" s="80" t="s">
        <v>363</v>
      </c>
      <c r="G43" s="80" t="s">
        <v>351</v>
      </c>
      <c r="H43" s="80" t="s">
        <v>352</v>
      </c>
      <c r="I43" s="80" t="s">
        <v>353</v>
      </c>
      <c r="J43" s="80" t="s">
        <v>449</v>
      </c>
    </row>
    <row r="44" ht="42" customHeight="1" outlineLevel="1" spans="1:10">
      <c r="A44" s="80" t="s">
        <v>335</v>
      </c>
      <c r="B44" s="80" t="s">
        <v>445</v>
      </c>
      <c r="C44" s="80" t="s">
        <v>372</v>
      </c>
      <c r="D44" s="80" t="s">
        <v>438</v>
      </c>
      <c r="E44" s="80" t="s">
        <v>450</v>
      </c>
      <c r="F44" s="80" t="s">
        <v>350</v>
      </c>
      <c r="G44" s="80" t="s">
        <v>82</v>
      </c>
      <c r="H44" s="80" t="s">
        <v>352</v>
      </c>
      <c r="I44" s="80" t="s">
        <v>353</v>
      </c>
      <c r="J44" s="80" t="s">
        <v>451</v>
      </c>
    </row>
    <row r="45" ht="42" customHeight="1" outlineLevel="1" spans="1:10">
      <c r="A45" s="80" t="s">
        <v>335</v>
      </c>
      <c r="B45" s="80" t="s">
        <v>445</v>
      </c>
      <c r="C45" s="80" t="s">
        <v>372</v>
      </c>
      <c r="D45" s="80" t="s">
        <v>427</v>
      </c>
      <c r="E45" s="80" t="s">
        <v>452</v>
      </c>
      <c r="F45" s="80" t="s">
        <v>363</v>
      </c>
      <c r="G45" s="80" t="s">
        <v>453</v>
      </c>
      <c r="H45" s="80" t="s">
        <v>430</v>
      </c>
      <c r="I45" s="80" t="s">
        <v>377</v>
      </c>
      <c r="J45" s="80" t="s">
        <v>454</v>
      </c>
    </row>
    <row r="46" ht="42" customHeight="1" outlineLevel="1" spans="1:10">
      <c r="A46" s="80" t="s">
        <v>335</v>
      </c>
      <c r="B46" s="80" t="s">
        <v>445</v>
      </c>
      <c r="C46" s="80" t="s">
        <v>386</v>
      </c>
      <c r="D46" s="80" t="s">
        <v>387</v>
      </c>
      <c r="E46" s="80" t="s">
        <v>432</v>
      </c>
      <c r="F46" s="80" t="s">
        <v>350</v>
      </c>
      <c r="G46" s="80" t="s">
        <v>351</v>
      </c>
      <c r="H46" s="80" t="s">
        <v>352</v>
      </c>
      <c r="I46" s="80" t="s">
        <v>353</v>
      </c>
      <c r="J46" s="80" t="s">
        <v>433</v>
      </c>
    </row>
    <row r="47" ht="42" customHeight="1" outlineLevel="1" spans="1:10">
      <c r="A47" s="80" t="s">
        <v>294</v>
      </c>
      <c r="B47" s="80" t="s">
        <v>455</v>
      </c>
      <c r="C47" s="80" t="s">
        <v>347</v>
      </c>
      <c r="D47" s="80" t="s">
        <v>348</v>
      </c>
      <c r="E47" s="80" t="s">
        <v>456</v>
      </c>
      <c r="F47" s="80" t="s">
        <v>363</v>
      </c>
      <c r="G47" s="80" t="s">
        <v>364</v>
      </c>
      <c r="H47" s="80" t="s">
        <v>352</v>
      </c>
      <c r="I47" s="80" t="s">
        <v>353</v>
      </c>
      <c r="J47" s="80" t="s">
        <v>457</v>
      </c>
    </row>
    <row r="48" ht="42" customHeight="1" outlineLevel="1" spans="1:10">
      <c r="A48" s="80" t="s">
        <v>294</v>
      </c>
      <c r="B48" s="80" t="s">
        <v>455</v>
      </c>
      <c r="C48" s="80" t="s">
        <v>372</v>
      </c>
      <c r="D48" s="80" t="s">
        <v>373</v>
      </c>
      <c r="E48" s="80" t="s">
        <v>458</v>
      </c>
      <c r="F48" s="80" t="s">
        <v>363</v>
      </c>
      <c r="G48" s="80" t="s">
        <v>380</v>
      </c>
      <c r="H48" s="80" t="s">
        <v>442</v>
      </c>
      <c r="I48" s="80" t="s">
        <v>353</v>
      </c>
      <c r="J48" s="80" t="s">
        <v>459</v>
      </c>
    </row>
    <row r="49" ht="42" customHeight="1" outlineLevel="1" spans="1:10">
      <c r="A49" s="80" t="s">
        <v>294</v>
      </c>
      <c r="B49" s="80" t="s">
        <v>455</v>
      </c>
      <c r="C49" s="80" t="s">
        <v>386</v>
      </c>
      <c r="D49" s="80" t="s">
        <v>387</v>
      </c>
      <c r="E49" s="80" t="s">
        <v>460</v>
      </c>
      <c r="F49" s="80" t="s">
        <v>350</v>
      </c>
      <c r="G49" s="80" t="s">
        <v>407</v>
      </c>
      <c r="H49" s="80" t="s">
        <v>352</v>
      </c>
      <c r="I49" s="80" t="s">
        <v>353</v>
      </c>
      <c r="J49" s="80" t="s">
        <v>433</v>
      </c>
    </row>
    <row r="50" ht="42" customHeight="1" outlineLevel="1" spans="1:10">
      <c r="A50" s="80" t="s">
        <v>310</v>
      </c>
      <c r="B50" s="80" t="s">
        <v>461</v>
      </c>
      <c r="C50" s="80" t="s">
        <v>347</v>
      </c>
      <c r="D50" s="80" t="s">
        <v>348</v>
      </c>
      <c r="E50" s="80" t="s">
        <v>462</v>
      </c>
      <c r="F50" s="80" t="s">
        <v>463</v>
      </c>
      <c r="G50" s="80" t="s">
        <v>464</v>
      </c>
      <c r="H50" s="80" t="s">
        <v>356</v>
      </c>
      <c r="I50" s="80" t="s">
        <v>353</v>
      </c>
      <c r="J50" s="80" t="s">
        <v>465</v>
      </c>
    </row>
    <row r="51" ht="42" customHeight="1" outlineLevel="1" spans="1:10">
      <c r="A51" s="80" t="s">
        <v>310</v>
      </c>
      <c r="B51" s="80" t="s">
        <v>461</v>
      </c>
      <c r="C51" s="80" t="s">
        <v>347</v>
      </c>
      <c r="D51" s="80" t="s">
        <v>361</v>
      </c>
      <c r="E51" s="80" t="s">
        <v>466</v>
      </c>
      <c r="F51" s="80" t="s">
        <v>363</v>
      </c>
      <c r="G51" s="80" t="s">
        <v>367</v>
      </c>
      <c r="H51" s="80" t="s">
        <v>352</v>
      </c>
      <c r="I51" s="80" t="s">
        <v>353</v>
      </c>
      <c r="J51" s="80" t="s">
        <v>467</v>
      </c>
    </row>
    <row r="52" ht="42" customHeight="1" outlineLevel="1" spans="1:10">
      <c r="A52" s="80" t="s">
        <v>310</v>
      </c>
      <c r="B52" s="80" t="s">
        <v>461</v>
      </c>
      <c r="C52" s="80" t="s">
        <v>372</v>
      </c>
      <c r="D52" s="80" t="s">
        <v>438</v>
      </c>
      <c r="E52" s="80" t="s">
        <v>468</v>
      </c>
      <c r="F52" s="80" t="s">
        <v>363</v>
      </c>
      <c r="G52" s="80" t="s">
        <v>469</v>
      </c>
      <c r="H52" s="80" t="s">
        <v>430</v>
      </c>
      <c r="I52" s="80" t="s">
        <v>377</v>
      </c>
      <c r="J52" s="80" t="s">
        <v>470</v>
      </c>
    </row>
    <row r="53" ht="42" customHeight="1" outlineLevel="1" spans="1:10">
      <c r="A53" s="80" t="s">
        <v>310</v>
      </c>
      <c r="B53" s="80" t="s">
        <v>461</v>
      </c>
      <c r="C53" s="80" t="s">
        <v>372</v>
      </c>
      <c r="D53" s="80" t="s">
        <v>373</v>
      </c>
      <c r="E53" s="80" t="s">
        <v>471</v>
      </c>
      <c r="F53" s="80" t="s">
        <v>363</v>
      </c>
      <c r="G53" s="80" t="s">
        <v>472</v>
      </c>
      <c r="H53" s="80" t="s">
        <v>430</v>
      </c>
      <c r="I53" s="80" t="s">
        <v>377</v>
      </c>
      <c r="J53" s="80" t="s">
        <v>473</v>
      </c>
    </row>
    <row r="54" ht="42" customHeight="1" outlineLevel="1" spans="1:10">
      <c r="A54" s="80" t="s">
        <v>310</v>
      </c>
      <c r="B54" s="80" t="s">
        <v>461</v>
      </c>
      <c r="C54" s="80" t="s">
        <v>372</v>
      </c>
      <c r="D54" s="80" t="s">
        <v>427</v>
      </c>
      <c r="E54" s="80" t="s">
        <v>474</v>
      </c>
      <c r="F54" s="80" t="s">
        <v>475</v>
      </c>
      <c r="G54" s="80" t="s">
        <v>476</v>
      </c>
      <c r="H54" s="80" t="s">
        <v>430</v>
      </c>
      <c r="I54" s="80" t="s">
        <v>353</v>
      </c>
      <c r="J54" s="80" t="s">
        <v>477</v>
      </c>
    </row>
    <row r="55" ht="42" customHeight="1" outlineLevel="1" spans="1:10">
      <c r="A55" s="80" t="s">
        <v>310</v>
      </c>
      <c r="B55" s="80" t="s">
        <v>461</v>
      </c>
      <c r="C55" s="80" t="s">
        <v>386</v>
      </c>
      <c r="D55" s="80" t="s">
        <v>387</v>
      </c>
      <c r="E55" s="80" t="s">
        <v>432</v>
      </c>
      <c r="F55" s="80" t="s">
        <v>350</v>
      </c>
      <c r="G55" s="80" t="s">
        <v>351</v>
      </c>
      <c r="H55" s="80" t="s">
        <v>352</v>
      </c>
      <c r="I55" s="80" t="s">
        <v>353</v>
      </c>
      <c r="J55" s="80" t="s">
        <v>433</v>
      </c>
    </row>
    <row r="56" ht="42" customHeight="1" outlineLevel="1" spans="1:10">
      <c r="A56" s="80" t="s">
        <v>329</v>
      </c>
      <c r="B56" s="80" t="s">
        <v>478</v>
      </c>
      <c r="C56" s="80" t="s">
        <v>347</v>
      </c>
      <c r="D56" s="80" t="s">
        <v>348</v>
      </c>
      <c r="E56" s="80" t="s">
        <v>479</v>
      </c>
      <c r="F56" s="80" t="s">
        <v>350</v>
      </c>
      <c r="G56" s="80" t="s">
        <v>402</v>
      </c>
      <c r="H56" s="80" t="s">
        <v>381</v>
      </c>
      <c r="I56" s="80" t="s">
        <v>353</v>
      </c>
      <c r="J56" s="80" t="s">
        <v>480</v>
      </c>
    </row>
    <row r="57" ht="42" customHeight="1" outlineLevel="1" spans="1:10">
      <c r="A57" s="80" t="s">
        <v>329</v>
      </c>
      <c r="B57" s="80" t="s">
        <v>478</v>
      </c>
      <c r="C57" s="80" t="s">
        <v>347</v>
      </c>
      <c r="D57" s="80" t="s">
        <v>348</v>
      </c>
      <c r="E57" s="80" t="s">
        <v>481</v>
      </c>
      <c r="F57" s="80" t="s">
        <v>350</v>
      </c>
      <c r="G57" s="80" t="s">
        <v>364</v>
      </c>
      <c r="H57" s="80" t="s">
        <v>482</v>
      </c>
      <c r="I57" s="80" t="s">
        <v>353</v>
      </c>
      <c r="J57" s="80" t="s">
        <v>483</v>
      </c>
    </row>
    <row r="58" ht="42" customHeight="1" outlineLevel="1" spans="1:10">
      <c r="A58" s="80" t="s">
        <v>329</v>
      </c>
      <c r="B58" s="80" t="s">
        <v>478</v>
      </c>
      <c r="C58" s="80" t="s">
        <v>347</v>
      </c>
      <c r="D58" s="80" t="s">
        <v>348</v>
      </c>
      <c r="E58" s="80" t="s">
        <v>484</v>
      </c>
      <c r="F58" s="80" t="s">
        <v>350</v>
      </c>
      <c r="G58" s="80" t="s">
        <v>402</v>
      </c>
      <c r="H58" s="80" t="s">
        <v>442</v>
      </c>
      <c r="I58" s="80" t="s">
        <v>353</v>
      </c>
      <c r="J58" s="80" t="s">
        <v>485</v>
      </c>
    </row>
    <row r="59" ht="42" customHeight="1" outlineLevel="1" spans="1:10">
      <c r="A59" s="80" t="s">
        <v>329</v>
      </c>
      <c r="B59" s="80" t="s">
        <v>478</v>
      </c>
      <c r="C59" s="80" t="s">
        <v>347</v>
      </c>
      <c r="D59" s="80" t="s">
        <v>361</v>
      </c>
      <c r="E59" s="80" t="s">
        <v>486</v>
      </c>
      <c r="F59" s="80" t="s">
        <v>363</v>
      </c>
      <c r="G59" s="80" t="s">
        <v>487</v>
      </c>
      <c r="H59" s="80" t="s">
        <v>376</v>
      </c>
      <c r="I59" s="80" t="s">
        <v>377</v>
      </c>
      <c r="J59" s="80" t="s">
        <v>488</v>
      </c>
    </row>
    <row r="60" ht="42" customHeight="1" outlineLevel="1" spans="1:10">
      <c r="A60" s="80" t="s">
        <v>329</v>
      </c>
      <c r="B60" s="80" t="s">
        <v>478</v>
      </c>
      <c r="C60" s="80" t="s">
        <v>372</v>
      </c>
      <c r="D60" s="80" t="s">
        <v>373</v>
      </c>
      <c r="E60" s="80" t="s">
        <v>404</v>
      </c>
      <c r="F60" s="80" t="s">
        <v>363</v>
      </c>
      <c r="G60" s="80" t="s">
        <v>405</v>
      </c>
      <c r="H60" s="80" t="s">
        <v>376</v>
      </c>
      <c r="I60" s="80" t="s">
        <v>377</v>
      </c>
      <c r="J60" s="80" t="s">
        <v>489</v>
      </c>
    </row>
    <row r="61" ht="42" customHeight="1" outlineLevel="1" spans="1:10">
      <c r="A61" s="80" t="s">
        <v>329</v>
      </c>
      <c r="B61" s="80" t="s">
        <v>478</v>
      </c>
      <c r="C61" s="80" t="s">
        <v>372</v>
      </c>
      <c r="D61" s="80" t="s">
        <v>383</v>
      </c>
      <c r="E61" s="80" t="s">
        <v>490</v>
      </c>
      <c r="F61" s="80" t="s">
        <v>350</v>
      </c>
      <c r="G61" s="80" t="s">
        <v>367</v>
      </c>
      <c r="H61" s="80" t="s">
        <v>352</v>
      </c>
      <c r="I61" s="80" t="s">
        <v>353</v>
      </c>
      <c r="J61" s="80" t="s">
        <v>491</v>
      </c>
    </row>
    <row r="62" ht="42" customHeight="1" outlineLevel="1" spans="1:10">
      <c r="A62" s="80" t="s">
        <v>329</v>
      </c>
      <c r="B62" s="80" t="s">
        <v>478</v>
      </c>
      <c r="C62" s="80" t="s">
        <v>386</v>
      </c>
      <c r="D62" s="80" t="s">
        <v>387</v>
      </c>
      <c r="E62" s="80" t="s">
        <v>460</v>
      </c>
      <c r="F62" s="80" t="s">
        <v>350</v>
      </c>
      <c r="G62" s="80" t="s">
        <v>407</v>
      </c>
      <c r="H62" s="80" t="s">
        <v>352</v>
      </c>
      <c r="I62" s="80" t="s">
        <v>353</v>
      </c>
      <c r="J62" s="80" t="s">
        <v>433</v>
      </c>
    </row>
    <row r="63" ht="42" customHeight="1" outlineLevel="1" spans="1:10">
      <c r="A63" s="80" t="s">
        <v>290</v>
      </c>
      <c r="B63" s="80" t="s">
        <v>492</v>
      </c>
      <c r="C63" s="80" t="s">
        <v>347</v>
      </c>
      <c r="D63" s="80" t="s">
        <v>348</v>
      </c>
      <c r="E63" s="80" t="s">
        <v>493</v>
      </c>
      <c r="F63" s="80" t="s">
        <v>350</v>
      </c>
      <c r="G63" s="80" t="s">
        <v>402</v>
      </c>
      <c r="H63" s="80" t="s">
        <v>381</v>
      </c>
      <c r="I63" s="80" t="s">
        <v>353</v>
      </c>
      <c r="J63" s="80" t="s">
        <v>494</v>
      </c>
    </row>
    <row r="64" ht="42" customHeight="1" outlineLevel="1" spans="1:10">
      <c r="A64" s="80" t="s">
        <v>290</v>
      </c>
      <c r="B64" s="80" t="s">
        <v>492</v>
      </c>
      <c r="C64" s="80" t="s">
        <v>347</v>
      </c>
      <c r="D64" s="80" t="s">
        <v>361</v>
      </c>
      <c r="E64" s="80" t="s">
        <v>495</v>
      </c>
      <c r="F64" s="80" t="s">
        <v>363</v>
      </c>
      <c r="G64" s="80" t="s">
        <v>364</v>
      </c>
      <c r="H64" s="80" t="s">
        <v>352</v>
      </c>
      <c r="I64" s="80" t="s">
        <v>353</v>
      </c>
      <c r="J64" s="80" t="s">
        <v>496</v>
      </c>
    </row>
    <row r="65" ht="42" customHeight="1" outlineLevel="1" spans="1:10">
      <c r="A65" s="80" t="s">
        <v>290</v>
      </c>
      <c r="B65" s="80" t="s">
        <v>492</v>
      </c>
      <c r="C65" s="80" t="s">
        <v>347</v>
      </c>
      <c r="D65" s="80" t="s">
        <v>369</v>
      </c>
      <c r="E65" s="80" t="s">
        <v>497</v>
      </c>
      <c r="F65" s="80" t="s">
        <v>363</v>
      </c>
      <c r="G65" s="80" t="s">
        <v>498</v>
      </c>
      <c r="H65" s="80" t="s">
        <v>499</v>
      </c>
      <c r="I65" s="80" t="s">
        <v>353</v>
      </c>
      <c r="J65" s="80" t="s">
        <v>500</v>
      </c>
    </row>
    <row r="66" ht="42" customHeight="1" outlineLevel="1" spans="1:10">
      <c r="A66" s="80" t="s">
        <v>290</v>
      </c>
      <c r="B66" s="80" t="s">
        <v>492</v>
      </c>
      <c r="C66" s="80" t="s">
        <v>347</v>
      </c>
      <c r="D66" s="80" t="s">
        <v>501</v>
      </c>
      <c r="E66" s="80" t="s">
        <v>502</v>
      </c>
      <c r="F66" s="80" t="s">
        <v>503</v>
      </c>
      <c r="G66" s="80" t="s">
        <v>504</v>
      </c>
      <c r="H66" s="80" t="s">
        <v>505</v>
      </c>
      <c r="I66" s="80" t="s">
        <v>353</v>
      </c>
      <c r="J66" s="80" t="s">
        <v>506</v>
      </c>
    </row>
    <row r="67" ht="42" customHeight="1" outlineLevel="1" spans="1:10">
      <c r="A67" s="80" t="s">
        <v>290</v>
      </c>
      <c r="B67" s="80" t="s">
        <v>492</v>
      </c>
      <c r="C67" s="80" t="s">
        <v>372</v>
      </c>
      <c r="D67" s="80" t="s">
        <v>427</v>
      </c>
      <c r="E67" s="80" t="s">
        <v>507</v>
      </c>
      <c r="F67" s="80" t="s">
        <v>363</v>
      </c>
      <c r="G67" s="80" t="s">
        <v>508</v>
      </c>
      <c r="H67" s="80"/>
      <c r="I67" s="80" t="s">
        <v>377</v>
      </c>
      <c r="J67" s="80" t="s">
        <v>509</v>
      </c>
    </row>
    <row r="68" ht="42" customHeight="1" outlineLevel="1" spans="1:10">
      <c r="A68" s="80" t="s">
        <v>290</v>
      </c>
      <c r="B68" s="80" t="s">
        <v>492</v>
      </c>
      <c r="C68" s="80" t="s">
        <v>386</v>
      </c>
      <c r="D68" s="80" t="s">
        <v>387</v>
      </c>
      <c r="E68" s="80" t="s">
        <v>432</v>
      </c>
      <c r="F68" s="80" t="s">
        <v>350</v>
      </c>
      <c r="G68" s="80" t="s">
        <v>351</v>
      </c>
      <c r="H68" s="80" t="s">
        <v>352</v>
      </c>
      <c r="I68" s="80" t="s">
        <v>377</v>
      </c>
      <c r="J68" s="80" t="s">
        <v>510</v>
      </c>
    </row>
    <row r="69" ht="42" customHeight="1" outlineLevel="1" spans="1:10">
      <c r="A69" s="80" t="s">
        <v>302</v>
      </c>
      <c r="B69" s="80" t="s">
        <v>511</v>
      </c>
      <c r="C69" s="80" t="s">
        <v>347</v>
      </c>
      <c r="D69" s="80" t="s">
        <v>348</v>
      </c>
      <c r="E69" s="80" t="s">
        <v>462</v>
      </c>
      <c r="F69" s="80" t="s">
        <v>350</v>
      </c>
      <c r="G69" s="80" t="s">
        <v>512</v>
      </c>
      <c r="H69" s="80" t="s">
        <v>356</v>
      </c>
      <c r="I69" s="80" t="s">
        <v>353</v>
      </c>
      <c r="J69" s="80" t="s">
        <v>513</v>
      </c>
    </row>
    <row r="70" ht="42" customHeight="1" outlineLevel="1" spans="1:10">
      <c r="A70" s="80" t="s">
        <v>302</v>
      </c>
      <c r="B70" s="80" t="s">
        <v>511</v>
      </c>
      <c r="C70" s="80" t="s">
        <v>347</v>
      </c>
      <c r="D70" s="80" t="s">
        <v>361</v>
      </c>
      <c r="E70" s="80" t="s">
        <v>466</v>
      </c>
      <c r="F70" s="80" t="s">
        <v>350</v>
      </c>
      <c r="G70" s="80" t="s">
        <v>367</v>
      </c>
      <c r="H70" s="80" t="s">
        <v>352</v>
      </c>
      <c r="I70" s="80" t="s">
        <v>353</v>
      </c>
      <c r="J70" s="80" t="s">
        <v>514</v>
      </c>
    </row>
    <row r="71" ht="42" customHeight="1" outlineLevel="1" spans="1:10">
      <c r="A71" s="80" t="s">
        <v>302</v>
      </c>
      <c r="B71" s="80" t="s">
        <v>511</v>
      </c>
      <c r="C71" s="80" t="s">
        <v>347</v>
      </c>
      <c r="D71" s="80" t="s">
        <v>361</v>
      </c>
      <c r="E71" s="80" t="s">
        <v>515</v>
      </c>
      <c r="F71" s="80" t="s">
        <v>363</v>
      </c>
      <c r="G71" s="80" t="s">
        <v>364</v>
      </c>
      <c r="H71" s="80" t="s">
        <v>352</v>
      </c>
      <c r="I71" s="80" t="s">
        <v>353</v>
      </c>
      <c r="J71" s="80" t="s">
        <v>516</v>
      </c>
    </row>
    <row r="72" ht="42" customHeight="1" outlineLevel="1" spans="1:10">
      <c r="A72" s="80" t="s">
        <v>302</v>
      </c>
      <c r="B72" s="80" t="s">
        <v>511</v>
      </c>
      <c r="C72" s="80" t="s">
        <v>347</v>
      </c>
      <c r="D72" s="80" t="s">
        <v>369</v>
      </c>
      <c r="E72" s="80" t="s">
        <v>497</v>
      </c>
      <c r="F72" s="80" t="s">
        <v>475</v>
      </c>
      <c r="G72" s="80" t="s">
        <v>517</v>
      </c>
      <c r="H72" s="80" t="s">
        <v>499</v>
      </c>
      <c r="I72" s="80" t="s">
        <v>353</v>
      </c>
      <c r="J72" s="80" t="s">
        <v>518</v>
      </c>
    </row>
    <row r="73" ht="42" customHeight="1" outlineLevel="1" spans="1:10">
      <c r="A73" s="80" t="s">
        <v>302</v>
      </c>
      <c r="B73" s="80" t="s">
        <v>511</v>
      </c>
      <c r="C73" s="80" t="s">
        <v>372</v>
      </c>
      <c r="D73" s="80" t="s">
        <v>438</v>
      </c>
      <c r="E73" s="80" t="s">
        <v>468</v>
      </c>
      <c r="F73" s="80" t="s">
        <v>363</v>
      </c>
      <c r="G73" s="80" t="s">
        <v>469</v>
      </c>
      <c r="H73" s="80" t="s">
        <v>376</v>
      </c>
      <c r="I73" s="80" t="s">
        <v>377</v>
      </c>
      <c r="J73" s="80" t="s">
        <v>519</v>
      </c>
    </row>
    <row r="74" ht="42" customHeight="1" outlineLevel="1" spans="1:10">
      <c r="A74" s="80" t="s">
        <v>302</v>
      </c>
      <c r="B74" s="80" t="s">
        <v>511</v>
      </c>
      <c r="C74" s="80" t="s">
        <v>372</v>
      </c>
      <c r="D74" s="80" t="s">
        <v>373</v>
      </c>
      <c r="E74" s="80" t="s">
        <v>520</v>
      </c>
      <c r="F74" s="80" t="s">
        <v>363</v>
      </c>
      <c r="G74" s="80" t="s">
        <v>521</v>
      </c>
      <c r="H74" s="80" t="s">
        <v>376</v>
      </c>
      <c r="I74" s="80" t="s">
        <v>377</v>
      </c>
      <c r="J74" s="80" t="s">
        <v>522</v>
      </c>
    </row>
    <row r="75" ht="42" customHeight="1" outlineLevel="1" spans="1:10">
      <c r="A75" s="80" t="s">
        <v>302</v>
      </c>
      <c r="B75" s="80" t="s">
        <v>511</v>
      </c>
      <c r="C75" s="80" t="s">
        <v>372</v>
      </c>
      <c r="D75" s="80" t="s">
        <v>427</v>
      </c>
      <c r="E75" s="80" t="s">
        <v>474</v>
      </c>
      <c r="F75" s="80" t="s">
        <v>475</v>
      </c>
      <c r="G75" s="80" t="s">
        <v>523</v>
      </c>
      <c r="H75" s="80" t="s">
        <v>352</v>
      </c>
      <c r="I75" s="80" t="s">
        <v>353</v>
      </c>
      <c r="J75" s="80" t="s">
        <v>524</v>
      </c>
    </row>
    <row r="76" ht="42" customHeight="1" outlineLevel="1" spans="1:10">
      <c r="A76" s="80" t="s">
        <v>302</v>
      </c>
      <c r="B76" s="80" t="s">
        <v>511</v>
      </c>
      <c r="C76" s="80" t="s">
        <v>386</v>
      </c>
      <c r="D76" s="80" t="s">
        <v>387</v>
      </c>
      <c r="E76" s="80" t="s">
        <v>460</v>
      </c>
      <c r="F76" s="80" t="s">
        <v>350</v>
      </c>
      <c r="G76" s="80" t="s">
        <v>351</v>
      </c>
      <c r="H76" s="80" t="s">
        <v>352</v>
      </c>
      <c r="I76" s="80" t="s">
        <v>353</v>
      </c>
      <c r="J76" s="80" t="s">
        <v>433</v>
      </c>
    </row>
    <row r="77" ht="42" customHeight="1" outlineLevel="1" spans="1:10">
      <c r="A77" s="80" t="s">
        <v>321</v>
      </c>
      <c r="B77" s="80" t="s">
        <v>525</v>
      </c>
      <c r="C77" s="80" t="s">
        <v>347</v>
      </c>
      <c r="D77" s="80" t="s">
        <v>348</v>
      </c>
      <c r="E77" s="80" t="s">
        <v>349</v>
      </c>
      <c r="F77" s="80" t="s">
        <v>363</v>
      </c>
      <c r="G77" s="80" t="s">
        <v>351</v>
      </c>
      <c r="H77" s="80" t="s">
        <v>352</v>
      </c>
      <c r="I77" s="80" t="s">
        <v>353</v>
      </c>
      <c r="J77" s="80" t="s">
        <v>354</v>
      </c>
    </row>
    <row r="78" ht="42" customHeight="1" outlineLevel="1" spans="1:10">
      <c r="A78" s="80" t="s">
        <v>321</v>
      </c>
      <c r="B78" s="80" t="s">
        <v>525</v>
      </c>
      <c r="C78" s="80" t="s">
        <v>347</v>
      </c>
      <c r="D78" s="80" t="s">
        <v>348</v>
      </c>
      <c r="E78" s="80" t="s">
        <v>355</v>
      </c>
      <c r="F78" s="80" t="s">
        <v>350</v>
      </c>
      <c r="G78" s="80" t="s">
        <v>81</v>
      </c>
      <c r="H78" s="80" t="s">
        <v>356</v>
      </c>
      <c r="I78" s="80" t="s">
        <v>353</v>
      </c>
      <c r="J78" s="80" t="s">
        <v>357</v>
      </c>
    </row>
    <row r="79" ht="42" customHeight="1" outlineLevel="1" spans="1:10">
      <c r="A79" s="80" t="s">
        <v>321</v>
      </c>
      <c r="B79" s="80" t="s">
        <v>525</v>
      </c>
      <c r="C79" s="80" t="s">
        <v>347</v>
      </c>
      <c r="D79" s="80" t="s">
        <v>348</v>
      </c>
      <c r="E79" s="80" t="s">
        <v>526</v>
      </c>
      <c r="F79" s="80" t="s">
        <v>363</v>
      </c>
      <c r="G79" s="80" t="s">
        <v>527</v>
      </c>
      <c r="H79" s="80" t="s">
        <v>352</v>
      </c>
      <c r="I79" s="80" t="s">
        <v>353</v>
      </c>
      <c r="J79" s="80" t="s">
        <v>528</v>
      </c>
    </row>
    <row r="80" ht="42" customHeight="1" outlineLevel="1" spans="1:10">
      <c r="A80" s="80" t="s">
        <v>321</v>
      </c>
      <c r="B80" s="80" t="s">
        <v>525</v>
      </c>
      <c r="C80" s="80" t="s">
        <v>347</v>
      </c>
      <c r="D80" s="80" t="s">
        <v>361</v>
      </c>
      <c r="E80" s="80" t="s">
        <v>529</v>
      </c>
      <c r="F80" s="80" t="s">
        <v>363</v>
      </c>
      <c r="G80" s="80" t="s">
        <v>364</v>
      </c>
      <c r="H80" s="80" t="s">
        <v>352</v>
      </c>
      <c r="I80" s="80" t="s">
        <v>353</v>
      </c>
      <c r="J80" s="80" t="s">
        <v>530</v>
      </c>
    </row>
    <row r="81" ht="42" customHeight="1" outlineLevel="1" spans="1:10">
      <c r="A81" s="80" t="s">
        <v>321</v>
      </c>
      <c r="B81" s="80" t="s">
        <v>525</v>
      </c>
      <c r="C81" s="80" t="s">
        <v>347</v>
      </c>
      <c r="D81" s="80" t="s">
        <v>361</v>
      </c>
      <c r="E81" s="80" t="s">
        <v>362</v>
      </c>
      <c r="F81" s="80" t="s">
        <v>363</v>
      </c>
      <c r="G81" s="80" t="s">
        <v>364</v>
      </c>
      <c r="H81" s="80" t="s">
        <v>352</v>
      </c>
      <c r="I81" s="80" t="s">
        <v>353</v>
      </c>
      <c r="J81" s="80" t="s">
        <v>365</v>
      </c>
    </row>
    <row r="82" ht="42" customHeight="1" outlineLevel="1" spans="1:10">
      <c r="A82" s="80" t="s">
        <v>321</v>
      </c>
      <c r="B82" s="80" t="s">
        <v>525</v>
      </c>
      <c r="C82" s="80" t="s">
        <v>347</v>
      </c>
      <c r="D82" s="80" t="s">
        <v>361</v>
      </c>
      <c r="E82" s="80" t="s">
        <v>366</v>
      </c>
      <c r="F82" s="80" t="s">
        <v>363</v>
      </c>
      <c r="G82" s="80" t="s">
        <v>367</v>
      </c>
      <c r="H82" s="80" t="s">
        <v>352</v>
      </c>
      <c r="I82" s="80" t="s">
        <v>353</v>
      </c>
      <c r="J82" s="80" t="s">
        <v>368</v>
      </c>
    </row>
    <row r="83" ht="42" customHeight="1" outlineLevel="1" spans="1:10">
      <c r="A83" s="80" t="s">
        <v>321</v>
      </c>
      <c r="B83" s="80" t="s">
        <v>525</v>
      </c>
      <c r="C83" s="80" t="s">
        <v>372</v>
      </c>
      <c r="D83" s="80" t="s">
        <v>373</v>
      </c>
      <c r="E83" s="80" t="s">
        <v>531</v>
      </c>
      <c r="F83" s="80" t="s">
        <v>363</v>
      </c>
      <c r="G83" s="80" t="s">
        <v>375</v>
      </c>
      <c r="H83" s="80" t="s">
        <v>376</v>
      </c>
      <c r="I83" s="80" t="s">
        <v>377</v>
      </c>
      <c r="J83" s="80" t="s">
        <v>532</v>
      </c>
    </row>
    <row r="84" ht="42" customHeight="1" outlineLevel="1" spans="1:10">
      <c r="A84" s="80" t="s">
        <v>321</v>
      </c>
      <c r="B84" s="80" t="s">
        <v>525</v>
      </c>
      <c r="C84" s="80" t="s">
        <v>372</v>
      </c>
      <c r="D84" s="80" t="s">
        <v>373</v>
      </c>
      <c r="E84" s="80" t="s">
        <v>379</v>
      </c>
      <c r="F84" s="80" t="s">
        <v>363</v>
      </c>
      <c r="G84" s="80" t="s">
        <v>533</v>
      </c>
      <c r="H84" s="80" t="s">
        <v>376</v>
      </c>
      <c r="I84" s="80" t="s">
        <v>377</v>
      </c>
      <c r="J84" s="80" t="s">
        <v>382</v>
      </c>
    </row>
    <row r="85" ht="42" customHeight="1" outlineLevel="1" spans="1:10">
      <c r="A85" s="80" t="s">
        <v>321</v>
      </c>
      <c r="B85" s="80" t="s">
        <v>525</v>
      </c>
      <c r="C85" s="80" t="s">
        <v>372</v>
      </c>
      <c r="D85" s="80" t="s">
        <v>383</v>
      </c>
      <c r="E85" s="80" t="s">
        <v>534</v>
      </c>
      <c r="F85" s="80" t="s">
        <v>363</v>
      </c>
      <c r="G85" s="80" t="s">
        <v>533</v>
      </c>
      <c r="H85" s="80" t="s">
        <v>376</v>
      </c>
      <c r="I85" s="80" t="s">
        <v>377</v>
      </c>
      <c r="J85" s="80" t="s">
        <v>535</v>
      </c>
    </row>
    <row r="86" ht="42" customHeight="1" outlineLevel="1" spans="1:10">
      <c r="A86" s="80" t="s">
        <v>321</v>
      </c>
      <c r="B86" s="80" t="s">
        <v>525</v>
      </c>
      <c r="C86" s="80" t="s">
        <v>386</v>
      </c>
      <c r="D86" s="80" t="s">
        <v>387</v>
      </c>
      <c r="E86" s="80" t="s">
        <v>536</v>
      </c>
      <c r="F86" s="80" t="s">
        <v>350</v>
      </c>
      <c r="G86" s="80" t="s">
        <v>351</v>
      </c>
      <c r="H86" s="80" t="s">
        <v>352</v>
      </c>
      <c r="I86" s="80" t="s">
        <v>353</v>
      </c>
      <c r="J86" s="80" t="s">
        <v>537</v>
      </c>
    </row>
    <row r="87" ht="42" customHeight="1" outlineLevel="1" spans="1:10">
      <c r="A87" s="80" t="s">
        <v>333</v>
      </c>
      <c r="B87" s="80" t="s">
        <v>538</v>
      </c>
      <c r="C87" s="80" t="s">
        <v>347</v>
      </c>
      <c r="D87" s="80" t="s">
        <v>348</v>
      </c>
      <c r="E87" s="80" t="s">
        <v>539</v>
      </c>
      <c r="F87" s="80" t="s">
        <v>350</v>
      </c>
      <c r="G87" s="80" t="s">
        <v>540</v>
      </c>
      <c r="H87" s="80" t="s">
        <v>541</v>
      </c>
      <c r="I87" s="80" t="s">
        <v>353</v>
      </c>
      <c r="J87" s="80" t="s">
        <v>542</v>
      </c>
    </row>
    <row r="88" ht="42" customHeight="1" outlineLevel="1" spans="1:10">
      <c r="A88" s="80" t="s">
        <v>333</v>
      </c>
      <c r="B88" s="80" t="s">
        <v>538</v>
      </c>
      <c r="C88" s="80" t="s">
        <v>347</v>
      </c>
      <c r="D88" s="80" t="s">
        <v>348</v>
      </c>
      <c r="E88" s="80" t="s">
        <v>543</v>
      </c>
      <c r="F88" s="80" t="s">
        <v>363</v>
      </c>
      <c r="G88" s="80" t="s">
        <v>364</v>
      </c>
      <c r="H88" s="80" t="s">
        <v>482</v>
      </c>
      <c r="I88" s="80" t="s">
        <v>353</v>
      </c>
      <c r="J88" s="80" t="s">
        <v>544</v>
      </c>
    </row>
    <row r="89" ht="42" customHeight="1" outlineLevel="1" spans="1:10">
      <c r="A89" s="80" t="s">
        <v>333</v>
      </c>
      <c r="B89" s="80" t="s">
        <v>538</v>
      </c>
      <c r="C89" s="80" t="s">
        <v>347</v>
      </c>
      <c r="D89" s="80" t="s">
        <v>348</v>
      </c>
      <c r="E89" s="80" t="s">
        <v>545</v>
      </c>
      <c r="F89" s="80" t="s">
        <v>363</v>
      </c>
      <c r="G89" s="80" t="s">
        <v>402</v>
      </c>
      <c r="H89" s="80" t="s">
        <v>381</v>
      </c>
      <c r="I89" s="80" t="s">
        <v>353</v>
      </c>
      <c r="J89" s="80" t="s">
        <v>546</v>
      </c>
    </row>
    <row r="90" ht="42" customHeight="1" outlineLevel="1" spans="1:10">
      <c r="A90" s="80" t="s">
        <v>333</v>
      </c>
      <c r="B90" s="80" t="s">
        <v>538</v>
      </c>
      <c r="C90" s="80" t="s">
        <v>347</v>
      </c>
      <c r="D90" s="80" t="s">
        <v>361</v>
      </c>
      <c r="E90" s="80" t="s">
        <v>399</v>
      </c>
      <c r="F90" s="80" t="s">
        <v>363</v>
      </c>
      <c r="G90" s="80" t="s">
        <v>364</v>
      </c>
      <c r="H90" s="80" t="s">
        <v>352</v>
      </c>
      <c r="I90" s="80" t="s">
        <v>353</v>
      </c>
      <c r="J90" s="80" t="s">
        <v>400</v>
      </c>
    </row>
    <row r="91" ht="42" customHeight="1" outlineLevel="1" spans="1:10">
      <c r="A91" s="80" t="s">
        <v>333</v>
      </c>
      <c r="B91" s="80" t="s">
        <v>538</v>
      </c>
      <c r="C91" s="80" t="s">
        <v>347</v>
      </c>
      <c r="D91" s="80" t="s">
        <v>361</v>
      </c>
      <c r="E91" s="80" t="s">
        <v>547</v>
      </c>
      <c r="F91" s="80" t="s">
        <v>363</v>
      </c>
      <c r="G91" s="80" t="s">
        <v>364</v>
      </c>
      <c r="H91" s="80" t="s">
        <v>352</v>
      </c>
      <c r="I91" s="80" t="s">
        <v>353</v>
      </c>
      <c r="J91" s="80" t="s">
        <v>548</v>
      </c>
    </row>
    <row r="92" ht="42" customHeight="1" outlineLevel="1" spans="1:10">
      <c r="A92" s="80" t="s">
        <v>333</v>
      </c>
      <c r="B92" s="80" t="s">
        <v>538</v>
      </c>
      <c r="C92" s="80" t="s">
        <v>372</v>
      </c>
      <c r="D92" s="80" t="s">
        <v>383</v>
      </c>
      <c r="E92" s="80" t="s">
        <v>549</v>
      </c>
      <c r="F92" s="80" t="s">
        <v>350</v>
      </c>
      <c r="G92" s="80" t="s">
        <v>550</v>
      </c>
      <c r="H92" s="80" t="s">
        <v>352</v>
      </c>
      <c r="I92" s="80" t="s">
        <v>353</v>
      </c>
      <c r="J92" s="80" t="s">
        <v>551</v>
      </c>
    </row>
    <row r="93" ht="42" customHeight="1" outlineLevel="1" spans="1:10">
      <c r="A93" s="80" t="s">
        <v>333</v>
      </c>
      <c r="B93" s="80" t="s">
        <v>538</v>
      </c>
      <c r="C93" s="80" t="s">
        <v>386</v>
      </c>
      <c r="D93" s="80" t="s">
        <v>387</v>
      </c>
      <c r="E93" s="80" t="s">
        <v>552</v>
      </c>
      <c r="F93" s="80" t="s">
        <v>350</v>
      </c>
      <c r="G93" s="80" t="s">
        <v>553</v>
      </c>
      <c r="H93" s="80" t="s">
        <v>352</v>
      </c>
      <c r="I93" s="80" t="s">
        <v>353</v>
      </c>
      <c r="J93" s="80" t="s">
        <v>554</v>
      </c>
    </row>
    <row r="94" ht="42" customHeight="1" outlineLevel="1" spans="1:10">
      <c r="A94" s="80" t="s">
        <v>304</v>
      </c>
      <c r="B94" s="80" t="s">
        <v>555</v>
      </c>
      <c r="C94" s="80" t="s">
        <v>347</v>
      </c>
      <c r="D94" s="80" t="s">
        <v>348</v>
      </c>
      <c r="E94" s="80" t="s">
        <v>456</v>
      </c>
      <c r="F94" s="80" t="s">
        <v>363</v>
      </c>
      <c r="G94" s="80" t="s">
        <v>364</v>
      </c>
      <c r="H94" s="80" t="s">
        <v>352</v>
      </c>
      <c r="I94" s="80" t="s">
        <v>353</v>
      </c>
      <c r="J94" s="80" t="s">
        <v>556</v>
      </c>
    </row>
    <row r="95" ht="42" customHeight="1" outlineLevel="1" spans="1:10">
      <c r="A95" s="80" t="s">
        <v>304</v>
      </c>
      <c r="B95" s="80" t="s">
        <v>555</v>
      </c>
      <c r="C95" s="80" t="s">
        <v>347</v>
      </c>
      <c r="D95" s="80" t="s">
        <v>348</v>
      </c>
      <c r="E95" s="80" t="s">
        <v>557</v>
      </c>
      <c r="F95" s="80" t="s">
        <v>363</v>
      </c>
      <c r="G95" s="80" t="s">
        <v>364</v>
      </c>
      <c r="H95" s="80" t="s">
        <v>352</v>
      </c>
      <c r="I95" s="80" t="s">
        <v>353</v>
      </c>
      <c r="J95" s="80" t="s">
        <v>558</v>
      </c>
    </row>
    <row r="96" ht="42" customHeight="1" outlineLevel="1" spans="1:10">
      <c r="A96" s="80" t="s">
        <v>304</v>
      </c>
      <c r="B96" s="80" t="s">
        <v>555</v>
      </c>
      <c r="C96" s="80" t="s">
        <v>347</v>
      </c>
      <c r="D96" s="80" t="s">
        <v>348</v>
      </c>
      <c r="E96" s="80" t="s">
        <v>559</v>
      </c>
      <c r="F96" s="80" t="s">
        <v>350</v>
      </c>
      <c r="G96" s="80" t="s">
        <v>560</v>
      </c>
      <c r="H96" s="80" t="s">
        <v>352</v>
      </c>
      <c r="I96" s="80" t="s">
        <v>353</v>
      </c>
      <c r="J96" s="80" t="s">
        <v>561</v>
      </c>
    </row>
    <row r="97" ht="42" customHeight="1" outlineLevel="1" spans="1:10">
      <c r="A97" s="80" t="s">
        <v>304</v>
      </c>
      <c r="B97" s="80" t="s">
        <v>555</v>
      </c>
      <c r="C97" s="80" t="s">
        <v>372</v>
      </c>
      <c r="D97" s="80" t="s">
        <v>373</v>
      </c>
      <c r="E97" s="80" t="s">
        <v>562</v>
      </c>
      <c r="F97" s="80" t="s">
        <v>363</v>
      </c>
      <c r="G97" s="80" t="s">
        <v>380</v>
      </c>
      <c r="H97" s="80" t="s">
        <v>563</v>
      </c>
      <c r="I97" s="80" t="s">
        <v>353</v>
      </c>
      <c r="J97" s="80" t="s">
        <v>564</v>
      </c>
    </row>
    <row r="98" ht="42" customHeight="1" outlineLevel="1" spans="1:10">
      <c r="A98" s="80" t="s">
        <v>304</v>
      </c>
      <c r="B98" s="80" t="s">
        <v>555</v>
      </c>
      <c r="C98" s="80" t="s">
        <v>372</v>
      </c>
      <c r="D98" s="80" t="s">
        <v>373</v>
      </c>
      <c r="E98" s="80" t="s">
        <v>565</v>
      </c>
      <c r="F98" s="80" t="s">
        <v>363</v>
      </c>
      <c r="G98" s="80" t="s">
        <v>380</v>
      </c>
      <c r="H98" s="80" t="s">
        <v>442</v>
      </c>
      <c r="I98" s="80" t="s">
        <v>353</v>
      </c>
      <c r="J98" s="80" t="s">
        <v>566</v>
      </c>
    </row>
    <row r="99" ht="42" customHeight="1" outlineLevel="1" spans="1:10">
      <c r="A99" s="80" t="s">
        <v>304</v>
      </c>
      <c r="B99" s="80" t="s">
        <v>555</v>
      </c>
      <c r="C99" s="80" t="s">
        <v>386</v>
      </c>
      <c r="D99" s="80" t="s">
        <v>387</v>
      </c>
      <c r="E99" s="80" t="s">
        <v>567</v>
      </c>
      <c r="F99" s="80" t="s">
        <v>350</v>
      </c>
      <c r="G99" s="80" t="s">
        <v>407</v>
      </c>
      <c r="H99" s="80" t="s">
        <v>352</v>
      </c>
      <c r="I99" s="80" t="s">
        <v>353</v>
      </c>
      <c r="J99" s="80" t="s">
        <v>568</v>
      </c>
    </row>
    <row r="100" ht="42" customHeight="1" outlineLevel="1" spans="1:10">
      <c r="A100" s="80" t="s">
        <v>323</v>
      </c>
      <c r="B100" s="80" t="s">
        <v>569</v>
      </c>
      <c r="C100" s="80" t="s">
        <v>347</v>
      </c>
      <c r="D100" s="80" t="s">
        <v>348</v>
      </c>
      <c r="E100" s="80" t="s">
        <v>539</v>
      </c>
      <c r="F100" s="80" t="s">
        <v>350</v>
      </c>
      <c r="G100" s="80" t="s">
        <v>570</v>
      </c>
      <c r="H100" s="80" t="s">
        <v>541</v>
      </c>
      <c r="I100" s="80" t="s">
        <v>353</v>
      </c>
      <c r="J100" s="80" t="s">
        <v>542</v>
      </c>
    </row>
    <row r="101" ht="42" customHeight="1" outlineLevel="1" spans="1:10">
      <c r="A101" s="80" t="s">
        <v>323</v>
      </c>
      <c r="B101" s="80" t="s">
        <v>569</v>
      </c>
      <c r="C101" s="80" t="s">
        <v>347</v>
      </c>
      <c r="D101" s="80" t="s">
        <v>348</v>
      </c>
      <c r="E101" s="80" t="s">
        <v>571</v>
      </c>
      <c r="F101" s="80" t="s">
        <v>363</v>
      </c>
      <c r="G101" s="80" t="s">
        <v>402</v>
      </c>
      <c r="H101" s="80" t="s">
        <v>381</v>
      </c>
      <c r="I101" s="80" t="s">
        <v>353</v>
      </c>
      <c r="J101" s="80" t="s">
        <v>572</v>
      </c>
    </row>
    <row r="102" ht="42" customHeight="1" outlineLevel="1" spans="1:10">
      <c r="A102" s="80" t="s">
        <v>323</v>
      </c>
      <c r="B102" s="80" t="s">
        <v>569</v>
      </c>
      <c r="C102" s="80" t="s">
        <v>347</v>
      </c>
      <c r="D102" s="80" t="s">
        <v>348</v>
      </c>
      <c r="E102" s="80" t="s">
        <v>399</v>
      </c>
      <c r="F102" s="80" t="s">
        <v>363</v>
      </c>
      <c r="G102" s="80" t="s">
        <v>364</v>
      </c>
      <c r="H102" s="80" t="s">
        <v>352</v>
      </c>
      <c r="I102" s="80" t="s">
        <v>353</v>
      </c>
      <c r="J102" s="80" t="s">
        <v>400</v>
      </c>
    </row>
    <row r="103" ht="42" customHeight="1" outlineLevel="1" spans="1:10">
      <c r="A103" s="80" t="s">
        <v>323</v>
      </c>
      <c r="B103" s="80" t="s">
        <v>569</v>
      </c>
      <c r="C103" s="80" t="s">
        <v>347</v>
      </c>
      <c r="D103" s="80" t="s">
        <v>348</v>
      </c>
      <c r="E103" s="80" t="s">
        <v>547</v>
      </c>
      <c r="F103" s="80" t="s">
        <v>363</v>
      </c>
      <c r="G103" s="80" t="s">
        <v>364</v>
      </c>
      <c r="H103" s="80" t="s">
        <v>352</v>
      </c>
      <c r="I103" s="80" t="s">
        <v>353</v>
      </c>
      <c r="J103" s="80" t="s">
        <v>548</v>
      </c>
    </row>
    <row r="104" ht="42" customHeight="1" outlineLevel="1" spans="1:10">
      <c r="A104" s="80" t="s">
        <v>323</v>
      </c>
      <c r="B104" s="80" t="s">
        <v>569</v>
      </c>
      <c r="C104" s="80" t="s">
        <v>347</v>
      </c>
      <c r="D104" s="80" t="s">
        <v>348</v>
      </c>
      <c r="E104" s="80" t="s">
        <v>573</v>
      </c>
      <c r="F104" s="80" t="s">
        <v>363</v>
      </c>
      <c r="G104" s="80" t="s">
        <v>364</v>
      </c>
      <c r="H104" s="80" t="s">
        <v>482</v>
      </c>
      <c r="I104" s="80" t="s">
        <v>353</v>
      </c>
      <c r="J104" s="80" t="s">
        <v>574</v>
      </c>
    </row>
    <row r="105" ht="42" customHeight="1" outlineLevel="1" spans="1:10">
      <c r="A105" s="80" t="s">
        <v>323</v>
      </c>
      <c r="B105" s="80" t="s">
        <v>569</v>
      </c>
      <c r="C105" s="80" t="s">
        <v>372</v>
      </c>
      <c r="D105" s="80" t="s">
        <v>373</v>
      </c>
      <c r="E105" s="80" t="s">
        <v>420</v>
      </c>
      <c r="F105" s="80" t="s">
        <v>363</v>
      </c>
      <c r="G105" s="80" t="s">
        <v>405</v>
      </c>
      <c r="H105" s="80"/>
      <c r="I105" s="80" t="s">
        <v>377</v>
      </c>
      <c r="J105" s="80" t="s">
        <v>421</v>
      </c>
    </row>
    <row r="106" ht="42" customHeight="1" outlineLevel="1" spans="1:10">
      <c r="A106" s="80" t="s">
        <v>323</v>
      </c>
      <c r="B106" s="80" t="s">
        <v>569</v>
      </c>
      <c r="C106" s="80" t="s">
        <v>372</v>
      </c>
      <c r="D106" s="80" t="s">
        <v>383</v>
      </c>
      <c r="E106" s="80" t="s">
        <v>549</v>
      </c>
      <c r="F106" s="80" t="s">
        <v>350</v>
      </c>
      <c r="G106" s="80" t="s">
        <v>550</v>
      </c>
      <c r="H106" s="80" t="s">
        <v>352</v>
      </c>
      <c r="I106" s="80" t="s">
        <v>353</v>
      </c>
      <c r="J106" s="80" t="s">
        <v>551</v>
      </c>
    </row>
    <row r="107" ht="42" customHeight="1" outlineLevel="1" spans="1:10">
      <c r="A107" s="80" t="s">
        <v>323</v>
      </c>
      <c r="B107" s="80" t="s">
        <v>569</v>
      </c>
      <c r="C107" s="80" t="s">
        <v>386</v>
      </c>
      <c r="D107" s="80" t="s">
        <v>387</v>
      </c>
      <c r="E107" s="80" t="s">
        <v>552</v>
      </c>
      <c r="F107" s="80" t="s">
        <v>350</v>
      </c>
      <c r="G107" s="80" t="s">
        <v>553</v>
      </c>
      <c r="H107" s="80" t="s">
        <v>352</v>
      </c>
      <c r="I107" s="80" t="s">
        <v>353</v>
      </c>
      <c r="J107" s="80" t="s">
        <v>554</v>
      </c>
    </row>
    <row r="108" ht="42" customHeight="1" outlineLevel="1" spans="1:10">
      <c r="A108" s="80" t="s">
        <v>323</v>
      </c>
      <c r="B108" s="80" t="s">
        <v>569</v>
      </c>
      <c r="C108" s="80" t="s">
        <v>386</v>
      </c>
      <c r="D108" s="80" t="s">
        <v>387</v>
      </c>
      <c r="E108" s="80" t="s">
        <v>567</v>
      </c>
      <c r="F108" s="80" t="s">
        <v>350</v>
      </c>
      <c r="G108" s="80" t="s">
        <v>407</v>
      </c>
      <c r="H108" s="80" t="s">
        <v>352</v>
      </c>
      <c r="I108" s="80" t="s">
        <v>353</v>
      </c>
      <c r="J108" s="80" t="s">
        <v>568</v>
      </c>
    </row>
    <row r="109" ht="42" customHeight="1" outlineLevel="1" spans="1:10">
      <c r="A109" s="80" t="s">
        <v>312</v>
      </c>
      <c r="B109" s="80" t="s">
        <v>575</v>
      </c>
      <c r="C109" s="80" t="s">
        <v>347</v>
      </c>
      <c r="D109" s="80" t="s">
        <v>348</v>
      </c>
      <c r="E109" s="80" t="s">
        <v>576</v>
      </c>
      <c r="F109" s="80" t="s">
        <v>350</v>
      </c>
      <c r="G109" s="80" t="s">
        <v>577</v>
      </c>
      <c r="H109" s="80" t="s">
        <v>356</v>
      </c>
      <c r="I109" s="80" t="s">
        <v>353</v>
      </c>
      <c r="J109" s="80" t="s">
        <v>578</v>
      </c>
    </row>
    <row r="110" ht="42" customHeight="1" outlineLevel="1" spans="1:10">
      <c r="A110" s="80" t="s">
        <v>312</v>
      </c>
      <c r="B110" s="80" t="s">
        <v>575</v>
      </c>
      <c r="C110" s="80" t="s">
        <v>347</v>
      </c>
      <c r="D110" s="80" t="s">
        <v>348</v>
      </c>
      <c r="E110" s="80" t="s">
        <v>579</v>
      </c>
      <c r="F110" s="80" t="s">
        <v>363</v>
      </c>
      <c r="G110" s="80" t="s">
        <v>364</v>
      </c>
      <c r="H110" s="80" t="s">
        <v>352</v>
      </c>
      <c r="I110" s="80" t="s">
        <v>353</v>
      </c>
      <c r="J110" s="80" t="s">
        <v>580</v>
      </c>
    </row>
    <row r="111" ht="42" customHeight="1" outlineLevel="1" spans="1:10">
      <c r="A111" s="80" t="s">
        <v>312</v>
      </c>
      <c r="B111" s="80" t="s">
        <v>575</v>
      </c>
      <c r="C111" s="80" t="s">
        <v>347</v>
      </c>
      <c r="D111" s="80" t="s">
        <v>361</v>
      </c>
      <c r="E111" s="80" t="s">
        <v>581</v>
      </c>
      <c r="F111" s="80" t="s">
        <v>350</v>
      </c>
      <c r="G111" s="80" t="s">
        <v>351</v>
      </c>
      <c r="H111" s="80" t="s">
        <v>352</v>
      </c>
      <c r="I111" s="80" t="s">
        <v>353</v>
      </c>
      <c r="J111" s="80" t="s">
        <v>582</v>
      </c>
    </row>
    <row r="112" ht="42" customHeight="1" outlineLevel="1" spans="1:10">
      <c r="A112" s="80" t="s">
        <v>312</v>
      </c>
      <c r="B112" s="80" t="s">
        <v>575</v>
      </c>
      <c r="C112" s="80" t="s">
        <v>347</v>
      </c>
      <c r="D112" s="80" t="s">
        <v>361</v>
      </c>
      <c r="E112" s="80" t="s">
        <v>362</v>
      </c>
      <c r="F112" s="80" t="s">
        <v>363</v>
      </c>
      <c r="G112" s="80" t="s">
        <v>364</v>
      </c>
      <c r="H112" s="80" t="s">
        <v>352</v>
      </c>
      <c r="I112" s="80" t="s">
        <v>353</v>
      </c>
      <c r="J112" s="80" t="s">
        <v>365</v>
      </c>
    </row>
    <row r="113" ht="42" customHeight="1" outlineLevel="1" spans="1:10">
      <c r="A113" s="80" t="s">
        <v>312</v>
      </c>
      <c r="B113" s="80" t="s">
        <v>575</v>
      </c>
      <c r="C113" s="80" t="s">
        <v>347</v>
      </c>
      <c r="D113" s="80" t="s">
        <v>361</v>
      </c>
      <c r="E113" s="80" t="s">
        <v>583</v>
      </c>
      <c r="F113" s="80" t="s">
        <v>350</v>
      </c>
      <c r="G113" s="80" t="s">
        <v>367</v>
      </c>
      <c r="H113" s="80" t="s">
        <v>352</v>
      </c>
      <c r="I113" s="80" t="s">
        <v>353</v>
      </c>
      <c r="J113" s="80" t="s">
        <v>584</v>
      </c>
    </row>
    <row r="114" ht="42" customHeight="1" outlineLevel="1" spans="1:10">
      <c r="A114" s="80" t="s">
        <v>312</v>
      </c>
      <c r="B114" s="80" t="s">
        <v>575</v>
      </c>
      <c r="C114" s="80" t="s">
        <v>347</v>
      </c>
      <c r="D114" s="80" t="s">
        <v>369</v>
      </c>
      <c r="E114" s="80" t="s">
        <v>370</v>
      </c>
      <c r="F114" s="80" t="s">
        <v>363</v>
      </c>
      <c r="G114" s="80" t="s">
        <v>364</v>
      </c>
      <c r="H114" s="80" t="s">
        <v>352</v>
      </c>
      <c r="I114" s="80" t="s">
        <v>353</v>
      </c>
      <c r="J114" s="80" t="s">
        <v>371</v>
      </c>
    </row>
    <row r="115" ht="42" customHeight="1" outlineLevel="1" spans="1:10">
      <c r="A115" s="80" t="s">
        <v>312</v>
      </c>
      <c r="B115" s="80" t="s">
        <v>575</v>
      </c>
      <c r="C115" s="80" t="s">
        <v>372</v>
      </c>
      <c r="D115" s="80" t="s">
        <v>373</v>
      </c>
      <c r="E115" s="80" t="s">
        <v>585</v>
      </c>
      <c r="F115" s="80" t="s">
        <v>363</v>
      </c>
      <c r="G115" s="80" t="s">
        <v>586</v>
      </c>
      <c r="H115" s="80" t="s">
        <v>587</v>
      </c>
      <c r="I115" s="80" t="s">
        <v>377</v>
      </c>
      <c r="J115" s="80" t="s">
        <v>588</v>
      </c>
    </row>
    <row r="116" ht="42" customHeight="1" outlineLevel="1" spans="1:10">
      <c r="A116" s="80" t="s">
        <v>312</v>
      </c>
      <c r="B116" s="80" t="s">
        <v>575</v>
      </c>
      <c r="C116" s="80" t="s">
        <v>372</v>
      </c>
      <c r="D116" s="80" t="s">
        <v>373</v>
      </c>
      <c r="E116" s="80" t="s">
        <v>589</v>
      </c>
      <c r="F116" s="80" t="s">
        <v>363</v>
      </c>
      <c r="G116" s="80" t="s">
        <v>533</v>
      </c>
      <c r="H116" s="80" t="s">
        <v>587</v>
      </c>
      <c r="I116" s="80" t="s">
        <v>377</v>
      </c>
      <c r="J116" s="80" t="s">
        <v>590</v>
      </c>
    </row>
    <row r="117" ht="42" customHeight="1" outlineLevel="1" spans="1:10">
      <c r="A117" s="80" t="s">
        <v>312</v>
      </c>
      <c r="B117" s="80" t="s">
        <v>575</v>
      </c>
      <c r="C117" s="80" t="s">
        <v>372</v>
      </c>
      <c r="D117" s="80" t="s">
        <v>373</v>
      </c>
      <c r="E117" s="80" t="s">
        <v>534</v>
      </c>
      <c r="F117" s="80" t="s">
        <v>363</v>
      </c>
      <c r="G117" s="80" t="s">
        <v>586</v>
      </c>
      <c r="H117" s="80" t="s">
        <v>587</v>
      </c>
      <c r="I117" s="80" t="s">
        <v>377</v>
      </c>
      <c r="J117" s="80" t="s">
        <v>535</v>
      </c>
    </row>
    <row r="118" ht="42" customHeight="1" outlineLevel="1" spans="1:10">
      <c r="A118" s="80" t="s">
        <v>312</v>
      </c>
      <c r="B118" s="80" t="s">
        <v>575</v>
      </c>
      <c r="C118" s="80" t="s">
        <v>386</v>
      </c>
      <c r="D118" s="80" t="s">
        <v>387</v>
      </c>
      <c r="E118" s="80" t="s">
        <v>591</v>
      </c>
      <c r="F118" s="80" t="s">
        <v>350</v>
      </c>
      <c r="G118" s="80" t="s">
        <v>351</v>
      </c>
      <c r="H118" s="80" t="s">
        <v>352</v>
      </c>
      <c r="I118" s="80" t="s">
        <v>353</v>
      </c>
      <c r="J118" s="80" t="s">
        <v>592</v>
      </c>
    </row>
  </sheetData>
  <mergeCells count="38">
    <mergeCell ref="A3:J3"/>
    <mergeCell ref="A4:H4"/>
    <mergeCell ref="A8:A17"/>
    <mergeCell ref="A18:A23"/>
    <mergeCell ref="A24:A27"/>
    <mergeCell ref="A28:A30"/>
    <mergeCell ref="A31:A33"/>
    <mergeCell ref="A34:A38"/>
    <mergeCell ref="A39:A41"/>
    <mergeCell ref="A42:A46"/>
    <mergeCell ref="A47:A49"/>
    <mergeCell ref="A50:A55"/>
    <mergeCell ref="A56:A62"/>
    <mergeCell ref="A63:A68"/>
    <mergeCell ref="A69:A76"/>
    <mergeCell ref="A77:A86"/>
    <mergeCell ref="A87:A93"/>
    <mergeCell ref="A94:A99"/>
    <mergeCell ref="A100:A108"/>
    <mergeCell ref="A109:A118"/>
    <mergeCell ref="B8:B17"/>
    <mergeCell ref="B18:B23"/>
    <mergeCell ref="B24:B27"/>
    <mergeCell ref="B28:B30"/>
    <mergeCell ref="B31:B33"/>
    <mergeCell ref="B34:B38"/>
    <mergeCell ref="B39:B41"/>
    <mergeCell ref="B42:B46"/>
    <mergeCell ref="B47:B49"/>
    <mergeCell ref="B50:B55"/>
    <mergeCell ref="B56:B62"/>
    <mergeCell ref="B63:B68"/>
    <mergeCell ref="B69:B76"/>
    <mergeCell ref="B77:B86"/>
    <mergeCell ref="B87:B93"/>
    <mergeCell ref="B94:B99"/>
    <mergeCell ref="B100:B108"/>
    <mergeCell ref="B109:B118"/>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财政拨款收支预算总表</vt:lpstr>
      <vt:lpstr>一般公共预算支出预算表02-2</vt:lpstr>
      <vt:lpstr>一般公共预算“三公”经费支出预算表03</vt:lpstr>
      <vt:lpstr>基本支出预算表04</vt:lpstr>
      <vt:lpstr>项目支出预算表05-1</vt:lpstr>
      <vt:lpstr>项目支出绩效目标表（本级下达）05-2</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lpstr>部门单位基本信息表14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2025-02-21T06:41:42Z</dcterms:created>
  <dcterms:modified xsi:type="dcterms:W3CDTF">2025-02-21T09:00:29Z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34AD6E699BA74E6583F831E4FB40855F</vt:lpwstr>
  </property>
  <property fmtid="{D5CDD505-2E9C-101B-9397-08002B2CF9AE}" pid="3" name="KSOProductBuildVer">
    <vt:lpwstr>2052-11.8.6.11020</vt:lpwstr>
  </property>
</Properties>
</file>