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<sst xmlns="http://schemas.openxmlformats.org/spreadsheetml/2006/main" count="956" uniqueCount="436">
  <si>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</si>
  <si>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</si>
  <si>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</si>
  <si>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</si>
  <si>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</si>
  <si>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</si>
  <si>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</si>
  <si>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</si>
  <si>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</si>
  <si>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</si>
  <si>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</si>
  <si>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</si>
  <si>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</si>
  <si>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</si>
  <si>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</si>
  <si>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</si>
  <si>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</si>
  <si>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</si>
  <si>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</si>
  <si>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</si>
  <si>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</si>
  <si>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</si>
  <si>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</si>
  <si>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</si>
  <si>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</si>
  <si>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</si>
  <si>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</si>
  <si>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</si>
  <si>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</si>
  <si>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</si>
  <si>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</si>
  <si>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</si>
  <si>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</si>
  <si>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</si>
  <si>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</si>
  <si>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</si>
  <si>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</si>
  <si>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</si>
  <si>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</si>
  <si>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</si>
  <si>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</si>
  <si>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</si>
  <si>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</si>
  <si>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</si>
  <si>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</si>
  <si>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</si>
  <si>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</si>
  <si>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</si>
  <si>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</si>
  <si>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</si>
  <si>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</si>
  <si>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</si>
  <si>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</si>
  <si>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</si>
  <si>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</si>
  <si>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</si>
  <si>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</si>
  <si>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</si>
  <si>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</si>
  <si>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</si>
  <si>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</si>
  <si>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</si>
  <si>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</si>
  <si>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</si>
  <si>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</si>
  <si>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</si>
  <si>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105016</t>
  </si>
  <si>
    <t>富民县散旦中学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</si>
  <si>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</si>
  <si>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</si>
  <si>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</si>
  <si>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</si>
  <si>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</si>
  <si>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</si>
  <si>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</si>
  <si>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</si>
  <si>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</si>
  <si>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</si>
  <si>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</si>
  <si>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</si>
  <si>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</si>
  <si>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</si>
  <si>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</si>
  <si>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</si>
  <si>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</si>
  <si>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</si>
  <si>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</si>
  <si>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</si>
  <si>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</si>
  <si>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</si>
  <si>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</si>
  <si>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</si>
  <si>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</si>
  <si>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</si>
  <si>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</si>
  <si>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</si>
  <si>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</si>
  <si>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</si>
  <si>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</si>
  <si>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</si>
  <si>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</si>
  <si>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</si>
  <si>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</si>
  <si>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</si>
  <si>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</si>
  <si>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</si>
  <si>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</si>
  <si>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</si>
  <si>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</si>
  <si>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</si>
  <si>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</si>
  <si>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</si>
  <si>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</si>
  <si>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</si>
  <si>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</si>
  <si>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</si>
  <si>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</si>
  <si>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</si>
  <si>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</si>
  <si>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</si>
  <si>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</si>
  <si>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</si>
  <si>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</si>
  <si>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</si>
  <si>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</si>
  <si>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</si>
  <si>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</si>
  <si>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</si>
  <si>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</si>
  <si>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</si>
  <si>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</si>
  <si>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</si>
  <si>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</si>
  <si>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</si>
  <si>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</si>
  <si>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</si>
  <si>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</si>
  <si>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</si>
  <si>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</si>
  <si>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</si>
  <si>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</si>
  <si>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</si>
  <si>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</si>
  <si>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</si>
  <si>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</si>
  <si>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</si>
  <si>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</si>
  <si>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</si>
  <si>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</si>
  <si>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</si>
  <si>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</si>
  <si>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</si>
  <si>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</si>
  <si>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</si>
  <si>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</si>
  <si>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</si>
  <si>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</si>
  <si>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</si>
  <si>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</si>
  <si>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</si>
  <si>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</si>
  <si>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</si>
  <si>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</si>
  <si>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</si>
  <si>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</si>
  <si>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</si>
  <si>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</si>
  <si>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</si>
  <si>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</si>
  <si>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</si>
  <si>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</si>
  <si>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</si>
  <si>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</si>
  <si>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</si>
  <si>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</si>
  <si>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</si>
  <si>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</si>
  <si>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</si>
  <si>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</si>
  <si>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</si>
  <si>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</si>
  <si>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</si>
  <si>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说明：我单位2025年无一般公共预算“三公”经费，此表为空表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</si>
  <si>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</si>
  <si>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</si>
  <si>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</si>
  <si>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</si>
  <si>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</si>
  <si>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</si>
  <si>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</si>
  <si>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</si>
  <si>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</si>
  <si>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</si>
  <si>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</si>
  <si>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</si>
  <si>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</si>
  <si>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</si>
  <si>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</si>
  <si>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</si>
  <si>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</si>
  <si>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</si>
  <si>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</si>
  <si>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</si>
  <si>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</si>
  <si>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530124210000000000675</t>
  </si>
  <si>
    <t>事业人员支出工资</t>
  </si>
  <si>
    <t>30101</t>
  </si>
  <si>
    <t>基本工资</t>
  </si>
  <si>
    <t>30103</t>
  </si>
  <si>
    <t>奖金</t>
  </si>
  <si>
    <t>530124210000000000677</t>
  </si>
  <si>
    <t>30113</t>
  </si>
  <si>
    <t>530124231100001336815</t>
  </si>
  <si>
    <t>工会经费</t>
  </si>
  <si>
    <t>30228</t>
  </si>
  <si>
    <t>530124231100001351300</t>
  </si>
  <si>
    <t>遗属生活补助</t>
  </si>
  <si>
    <t>30305</t>
  </si>
  <si>
    <t>生活补助</t>
  </si>
  <si>
    <t>530124231100001376766</t>
  </si>
  <si>
    <t>事业绩效工资</t>
  </si>
  <si>
    <t>30107</t>
  </si>
  <si>
    <t>绩效工资</t>
  </si>
  <si>
    <t>530124231100001376778</t>
  </si>
  <si>
    <t>失业保险支出</t>
  </si>
  <si>
    <t>30112</t>
  </si>
  <si>
    <t>其他社会保障缴费</t>
  </si>
  <si>
    <t>530124231100001376779</t>
  </si>
  <si>
    <t>养老保险支出</t>
  </si>
  <si>
    <t>30108</t>
  </si>
  <si>
    <t>机关事业单位基本养老保险缴费</t>
  </si>
  <si>
    <t>530124231100001376788</t>
  </si>
  <si>
    <t>事业在职津贴补贴</t>
  </si>
  <si>
    <t>30102</t>
  </si>
  <si>
    <t>津贴补贴</t>
  </si>
  <si>
    <t>530124231100001376790</t>
  </si>
  <si>
    <t>乡村教师生活补助</t>
  </si>
  <si>
    <t>530124231100001376792</t>
  </si>
  <si>
    <t>工伤保险支出</t>
  </si>
  <si>
    <t>530124231100001376793</t>
  </si>
  <si>
    <t>医疗保险支出</t>
  </si>
  <si>
    <t>30110</t>
  </si>
  <si>
    <t>职工基本医疗保险缴费</t>
  </si>
  <si>
    <t>30111</t>
  </si>
  <si>
    <t>公务员医疗补助缴费</t>
  </si>
  <si>
    <t>530124241100002428335</t>
  </si>
  <si>
    <t>职业年金支出</t>
  </si>
  <si>
    <t>30109</t>
  </si>
  <si>
    <t>职业年金缴费</t>
  </si>
  <si>
    <t>530124241100002451720</t>
  </si>
  <si>
    <t>事业绩效奖励</t>
  </si>
  <si>
    <t>530124241100002525162</t>
  </si>
  <si>
    <t>学校生均公用经费</t>
  </si>
  <si>
    <t>30201</t>
  </si>
  <si>
    <t>办公费</t>
  </si>
  <si>
    <t>30206</t>
  </si>
  <si>
    <t>电费</t>
  </si>
  <si>
    <t>30207</t>
  </si>
  <si>
    <t>邮电费</t>
  </si>
  <si>
    <t>30216</t>
  </si>
  <si>
    <t>培训费</t>
  </si>
  <si>
    <t>530124251100003857219</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</si>
  <si>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</si>
  <si>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</si>
  <si>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</si>
  <si>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</si>
  <si>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</si>
  <si>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</si>
  <si>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</si>
  <si>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</si>
  <si>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</si>
  <si>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</si>
  <si>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</si>
  <si>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530124241100003144113</t>
  </si>
  <si>
    <t>富民县公办学校食堂大宗物资采购专项资金</t>
  </si>
  <si>
    <t>530124251100003944495</t>
  </si>
  <si>
    <t>2024盘活结转结余昆财教〔2024〕号城乡义务教育校舍维修补助经费中央专项资金</t>
  </si>
  <si>
    <t>30213</t>
  </si>
  <si>
    <t>维修（护）费</t>
  </si>
  <si>
    <t>民生类</t>
  </si>
  <si>
    <t>530124241100003056380</t>
  </si>
  <si>
    <t>城乡义务教育营养改善补助资金</t>
  </si>
  <si>
    <t>预算05-2表</t>
  </si>
  <si>
    <t>项目年度绩效目标</t>
  </si>
  <si>
    <t>一级指标</t>
  </si>
  <si>
    <t>二级指标</t>
  </si>
  <si>
    <t>三级指标</t>
  </si>
  <si>
    <t>指标性质</t>
  </si>
  <si>
    <t>指标值</t>
  </si>
  <si>
    <t>度量单位</t>
  </si>
  <si>
    <t>指标属性</t>
  </si>
  <si>
    <t>指标内容</t>
  </si>
  <si>
    <t>按照国家政策按时完成相关资金使用</t>
  </si>
  <si>
    <t>产出指标</t>
  </si>
  <si>
    <t>数量指标</t>
  </si>
  <si>
    <t>学生人数</t>
  </si>
  <si>
    <t>=</t>
  </si>
  <si>
    <t>238</t>
  </si>
  <si>
    <t>人</t>
  </si>
  <si>
    <t>定量指标</t>
  </si>
  <si>
    <t>城乡义务教育校舍维修补助经费专项资金</t>
  </si>
  <si>
    <t>效益指标</t>
  </si>
  <si>
    <t>可持续影响</t>
  </si>
  <si>
    <t>九年义务教育年限</t>
  </si>
  <si>
    <t>年</t>
  </si>
  <si>
    <t>满意度指标</t>
  </si>
  <si>
    <t>服务对象满意度</t>
  </si>
  <si>
    <t>师生满意度</t>
  </si>
  <si>
    <t>&gt;=</t>
  </si>
  <si>
    <t>90</t>
  </si>
  <si>
    <t>%</t>
  </si>
  <si>
    <t>富教函【2024】14号富民县教育体育局关于下达富民县公办学校食堂大宗物资联合采购项目、富民县永定小学校外供餐企业采购项日自有资金指标的函</t>
  </si>
  <si>
    <t>时效指标</t>
  </si>
  <si>
    <t>资金到位率</t>
  </si>
  <si>
    <t>100</t>
  </si>
  <si>
    <t>提高学生生活质量</t>
  </si>
  <si>
    <t>不断提高</t>
  </si>
  <si>
    <t>定性指标</t>
  </si>
  <si>
    <t>学生满意度</t>
  </si>
  <si>
    <t>85</t>
  </si>
  <si>
    <t>家长满意度</t>
  </si>
  <si>
    <t>说明：我单位无2025年年项目支出绩效目标表（另文下达），此表为空表</t>
  </si>
  <si>
    <t>预算06表</t>
  </si>
  <si>
    <t>政府性基金预算支出预算表</t>
  </si>
  <si>
    <t>单位名称：全部</t>
  </si>
  <si>
    <t>本年政府性基金预算支出</t>
  </si>
  <si>
    <t>说明：我单位无2025年政府性基金预算支出预算，此表为空表</t>
  </si>
  <si>
    <t>预算07表</t>
  </si>
  <si>
    <t>预算项目名称</t>
  </si>
  <si>
    <t>采购项目</t>
  </si>
  <si>
    <t>采购目录</t>
  </si>
  <si>
    <t>计量
单位</t>
  </si>
  <si>
    <t>数量</t>
  </si>
  <si>
    <t>面向中小企业预留资金</t>
  </si>
  <si>
    <t>单位自筹</t>
  </si>
  <si>
    <t>食堂物资采购</t>
  </si>
  <si>
    <t>其他农副食品，动、植物油制品</t>
  </si>
  <si>
    <t>元</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</si>
  <si>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</si>
  <si>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</si>
  <si>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</si>
  <si>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</si>
  <si>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</si>
  <si>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</si>
  <si>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</si>
  <si>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</si>
  <si>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</si>
  <si>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说明：我单位无2025年政府购买服务预算，此表为空表</t>
  </si>
  <si>
    <t>预算09-1表</t>
  </si>
  <si>
    <t>单位名称（项目）</t>
  </si>
  <si>
    <t>地区</t>
  </si>
  <si>
    <t>磨憨经济合作区</t>
  </si>
  <si>
    <t>说明：我单位无2025年对下转移支付预算，此表为空表</t>
  </si>
  <si>
    <t>预算09-2表</t>
  </si>
  <si>
    <t>说明：我单位无2025年对下转移支付绩效目标表，此表为空表</t>
  </si>
  <si>
    <t>预算10表</t>
  </si>
  <si>
    <t>资产类别</t>
  </si>
  <si>
    <t>资产分类代码.名称</t>
  </si>
  <si>
    <t>资产名称</t>
  </si>
  <si>
    <t>计量单位</t>
  </si>
  <si>
    <t>财政部门批复数（元）</t>
  </si>
  <si>
    <t>单价</t>
  </si>
  <si>
    <t>金额</t>
  </si>
  <si>
    <t>说明：我单位无2025年新增资产配置，此表为空表</t>
  </si>
  <si>
    <t>11表</t>
  </si>
  <si>
    <t>上级补助</t>
  </si>
  <si>
    <t>说明：我单位无2025年上级补助项目支出预算，此表为空表</t>
  </si>
  <si>
    <t>预算12表</t>
  </si>
  <si>
    <t>项目级次</t>
  </si>
  <si>
    <t>311 专项业务类</t>
  </si>
  <si>
    <t>本级</t>
  </si>
  <si>
    <t/>
  </si>
  <si>
    <t>预算08-1表</t>
  </si>
  <si>
    <t>部门编码</t>
  </si>
  <si>
    <t>部门名称</t>
  </si>
  <si>
    <t>内容</t>
  </si>
  <si>
    <t>说明</t>
  </si>
  <si>
    <t>部门总体目标</t>
  </si>
  <si>
    <t>部门职责</t>
  </si>
  <si>
    <t>富民县散旦中学是富民县教育和体育局领导下的初级中学。实施初级中学义务教育、促进基础教育发展、开办具有中学资格教育教学；严格按照国家法律法规及政策开展教学活动，遵守国家教育部门和相关教育法律法规及政策，按照省市县教育部门的规定，认真开展义务教育及相关活动。认真组织和开展基础教育，办人民满意的教育。</t>
  </si>
  <si>
    <t>根据三定方案归纳</t>
  </si>
  <si>
    <t>根据相关法律法规，结合学校实际情况，严格按照财政及主管部门的要求合理及时使用好资金，促进学校各项工作正常开展，重点放在：1、合理使用公用经费保障老师正常的培训，提升教师技能，促进学校教学质量稳步提升；2、开展正常的教育教学相关活动，保障学校各项活动顺利开展；33、及时落实学生营养改善计划资金、贫困学生生活补助使用，保障学生能安心学习，不能因为贫困而导致辍学等。</t>
  </si>
  <si>
    <t>根据部门职责，中长期规划，各级党委，各级政府要求归纳</t>
  </si>
  <si>
    <t>部门年度目标</t>
  </si>
  <si>
    <t>据相关法律法规，结合学校实际情况，严格按照财政及主管部门的要求合理及时使用好资金，促进学校各项工作正常开展，重点放在：1、合理使用公用经费保障老师正常的培训，提升教师技能，促进学校教学质量稳步提升；2、开展正常的教育教学相关活动，保障学校各项活动顺利开展；33、及时落实学生营养改善计划资金、贫困学生生活补助使用，保障学生能安心学习，不能因为贫困而导致辍学等。</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</si>
  <si>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</si>
  <si>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</si>
  <si>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</si>
  <si>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</si>
  <si>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</si>
  <si>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</si>
  <si>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</si>
  <si>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</si>
  <si>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</si>
  <si>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保障师生正常福利及日常工作开展</t>
  </si>
  <si>
    <t>工资福利保障、师生活动正常开展</t>
  </si>
  <si>
    <t>三、部门整体支出绩效指标</t>
  </si>
  <si>
    <t>绩效指标</t>
  </si>
  <si>
    <t>评（扣）分标准</t>
  </si>
  <si>
    <t>绩效指标设定依据及指标值数据来源</t>
  </si>
  <si>
    <t xml:space="preserve">二级指标 </t>
  </si>
  <si>
    <t>义务教育学生人数</t>
  </si>
  <si>
    <t>无</t>
  </si>
  <si>
    <t>社会效益</t>
  </si>
  <si>
    <t>义务教育持续时间</t>
  </si>
  <si>
    <t>义务教育师生满意度</t>
  </si>
  <si>
    <t>95</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</si>
  <si>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</si>
  <si>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</si>
  <si>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</si>
  <si>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</si>
  <si>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</si>
  <si>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</si>
  <si>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</si>
  <si>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</si>
  <si>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</si>
  <si>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</si>
  <si>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</si>
  <si>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</si>
  <si>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</si>
  <si>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</si>
  <si>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</si>
  <si>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</si>
  <si>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</si>
  <si>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</si>
  <si>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</si>
  <si>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</si>
  <si>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</si>
  <si>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</si>
  <si>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</si>
  <si>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</si>
  <si>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</si>
  <si>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</si>
  <si>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公益一类</t>
  </si>
  <si>
    <t>全额</t>
  </si>
  <si>
    <t>富民县散旦镇散旦村委会双龙村</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</si>
</sst>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numFmt numFmtId="178" formatCode="#,##0;\-#,##0;;@"/>
    <numFmt numFmtId="179" formatCode="yyyy/mm/dd\ hh:mm:ss"/>
    <numFmt numFmtId="180" formatCode="hh:mm:ss"/>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6" fontId="22" fillId="0" borderId="1">
      <alignment horizontal="right" vertical="center"/>
    </xf>
    <xf numFmtId="49" fontId="22" fillId="0" borderId="1">
      <alignment horizontal="left" vertical="center" wrapText="1"/>
    </xf>
    <xf numFmtId="176" fontId="22" fillId="0" borderId="1">
      <alignment horizontal="right" vertical="center"/>
    </xf>
    <xf numFmtId="180" fontId="22" fillId="0" borderId="1">
      <alignment horizontal="right" vertical="center"/>
    </xf>
    <xf numFmtId="178" fontId="22"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78"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3"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49" fontId="4" fillId="0" borderId="1" xfId="53" applyNumberFormat="1" applyFont="1" applyBorder="1">
      <alignment horizontal="left" vertical="center" wrapText="1"/>
    </xf>
    <xf numFmtId="176"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2" workbookViewId="0">
      <selection activeCell="G26" sqref="G26"/>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"单位名称："&amp;"富民县散旦中学"</f>
        <v>单位名称：富民县散旦中学</v>
      </c>
      <c r="B3" s="3"/>
      <c r="D3" s="1" t="s">
        <v>1</v>
      </c>
    </row>
    <row r="4" ht="23.25" customHeight="1" spans="1:4">
      <c r="A4" s="67" t="s">
        <v>2</v>
      </c>
      <c r="B4" s="67"/>
      <c r="C4" s="67" t="s">
        <v>3</v>
      </c>
      <c r="D4" s="67"/>
    </row>
    <row r="5" ht="24" customHeight="1" spans="1:4">
      <c r="A5" s="67" t="s">
        <v>4</v>
      </c>
      <c r="B5" s="67" t="str">
        <f>"2025"&amp;"年预算数"</f>
        <v>2025年预算数</v>
      </c>
      <c r="C5" s="67" t="s">
        <v>5</v>
      </c>
      <c r="D5" s="67" t="str">
        <f>"2025"&amp;"年预算数"</f>
        <v>2025年预算数</v>
      </c>
    </row>
    <row r="6" ht="17.25" customHeight="1" spans="1:4">
      <c r="A6" s="86" t="s">
        <v>6</v>
      </c>
      <c r="B6" s="82">
        <v>6503503.87</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600000</v>
      </c>
      <c r="C10" s="86" t="s">
        <v>15</v>
      </c>
      <c r="D10" s="82">
        <v>5333816.1</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810184.08</v>
      </c>
    </row>
    <row r="14" ht="17.25" customHeight="1" spans="1:4">
      <c r="A14" s="86" t="s">
        <v>22</v>
      </c>
      <c r="B14" s="82"/>
      <c r="C14" s="86" t="s">
        <v>23</v>
      </c>
      <c r="D14" s="82">
        <v>552916.68</v>
      </c>
    </row>
    <row r="15" ht="17.25" customHeight="1" spans="1:4">
      <c r="A15" s="86" t="s">
        <v>24</v>
      </c>
      <c r="B15" s="82">
        <v>600000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482545.56</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f>7179462.42-75958.55</f>
        <v>7103503.87</v>
      </c>
      <c r="C34" s="87" t="s">
        <v>45</v>
      </c>
      <c r="D34" s="92">
        <v>7179462.42</v>
      </c>
    </row>
    <row r="35" ht="16.5" customHeight="1" spans="1:4">
      <c r="A35" s="86" t="s">
        <v>46</v>
      </c>
      <c r="B35" s="82">
        <v>75958.55</v>
      </c>
      <c r="C35" s="86" t="s">
        <v>47</v>
      </c>
      <c r="D35" s="82"/>
    </row>
    <row r="36" ht="16.5" customHeight="1" spans="1:4">
      <c r="A36" s="87" t="s">
        <v>48</v>
      </c>
      <c r="B36" s="92">
        <v>7179462.42</v>
      </c>
      <c r="C36" s="87" t="s">
        <v>49</v>
      </c>
      <c r="D36" s="92">
        <v>7179462.42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B12" sqref="B12"/>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282</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"单位名称："&amp;"富民县散旦中学"</f>
        <v>单位名称：富民县散旦中学</v>
      </c>
      <c r="B3" s="3"/>
      <c r="C3" s="3"/>
      <c r="D3" s="3"/>
      <c r="E3" s="3"/>
      <c r="F3" s="3"/>
      <c r="G3" s="3"/>
      <c r="H3" s="3"/>
    </row>
    <row r="4" ht="44.25" customHeight="1" spans="1:10">
      <c r="A4" s="67" t="s">
        <v>187</v>
      </c>
      <c r="B4" s="67" t="s">
        <v>283</v>
      </c>
      <c r="C4" s="76" t="s">
        <v>284</v>
      </c>
      <c r="D4" s="67" t="s">
        <v>285</v>
      </c>
      <c r="E4" s="67" t="s">
        <v>286</v>
      </c>
      <c r="F4" s="67" t="s">
        <v>287</v>
      </c>
      <c r="G4" s="67" t="s">
        <v>288</v>
      </c>
      <c r="H4" s="67" t="s">
        <v>289</v>
      </c>
      <c r="I4" s="67" t="s">
        <v>290</v>
      </c>
      <c r="J4" s="67" t="s">
        <v>291</v>
      </c>
    </row>
    <row r="5" ht="18.75" customHeight="1" spans="1:10">
      <c r="A5" s="67">
        <v>1</v>
      </c>
      <c r="B5" s="67">
        <v>2</v>
      </c>
      <c r="C5" s="67">
        <v>3</v>
      </c>
      <c r="D5" s="67">
        <v>4</v>
      </c>
      <c r="E5" s="67">
        <v>5</v>
      </c>
      <c r="F5" s="67">
        <v>6</v>
      </c>
      <c r="G5" s="67">
        <v>7</v>
      </c>
      <c r="H5" s="67">
        <v>8</v>
      </c>
      <c r="I5" s="67">
        <v>9</v>
      </c>
      <c r="J5" s="67">
        <v>10</v>
      </c>
    </row>
    <row r="6" customHeight="1" spans="1:1">
      <c r="A6" t="s">
        <v>321</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322</v>
      </c>
    </row>
    <row r="2" ht="42" customHeight="1" spans="1:6">
      <c r="A2" s="2" t="str">
        <f>"2025"&amp;"年政府性基金预算支出预算表"</f>
        <v>2025年政府性基金预算支出预算表</v>
      </c>
      <c r="B2" s="2" t="s">
        <v>323</v>
      </c>
      <c r="C2" s="2"/>
      <c r="D2" s="2"/>
      <c r="E2" s="2"/>
      <c r="F2" s="2"/>
    </row>
    <row r="3" ht="13.5" customHeight="1" spans="1:6">
      <c r="A3" s="3" t="str">
        <f>"单位名称："&amp;"富民县散旦中学"</f>
        <v>单位名称：富民县散旦中学</v>
      </c>
      <c r="B3" s="3" t="s">
        <v>324</v>
      </c>
      <c r="C3" s="3"/>
      <c r="F3" s="1" t="s">
        <v>169</v>
      </c>
    </row>
    <row r="4" ht="19.5" customHeight="1" spans="1:6">
      <c r="A4" s="67" t="s">
        <v>185</v>
      </c>
      <c r="B4" s="67" t="s">
        <v>69</v>
      </c>
      <c r="C4" s="67" t="s">
        <v>70</v>
      </c>
      <c r="D4" s="67" t="s">
        <v>325</v>
      </c>
      <c r="E4" s="67"/>
      <c r="F4" s="67"/>
    </row>
    <row r="5" ht="18.75" customHeight="1" spans="1:6">
      <c r="A5" s="67"/>
      <c r="B5" s="67"/>
      <c r="C5" s="67"/>
      <c r="D5" s="67" t="s">
        <v>53</v>
      </c>
      <c r="E5" s="67" t="s">
        <v>71</v>
      </c>
      <c r="F5" s="67" t="s">
        <v>72</v>
      </c>
    </row>
    <row r="6" ht="18.75" customHeight="1" spans="1:6">
      <c r="A6" s="67">
        <v>1</v>
      </c>
      <c r="B6" s="67" t="s">
        <v>80</v>
      </c>
      <c r="C6" s="67">
        <v>3</v>
      </c>
      <c r="D6" s="67">
        <v>4</v>
      </c>
      <c r="E6" s="67">
        <v>5</v>
      </c>
      <c r="F6" s="67">
        <v>6</v>
      </c>
    </row>
    <row r="7" ht="21" customHeight="1" spans="1:6">
      <c r="A7" s="5"/>
      <c r="B7" s="5"/>
      <c r="C7" s="5"/>
      <c r="D7" s="73"/>
      <c r="E7" s="73"/>
      <c r="F7" s="73"/>
    </row>
    <row r="8" ht="21" customHeight="1" spans="1:6">
      <c r="A8" s="5"/>
      <c r="B8" s="5"/>
      <c r="C8" s="5"/>
      <c r="D8" s="73"/>
      <c r="E8" s="73"/>
      <c r="F8" s="73"/>
    </row>
    <row r="9" ht="18.75" customHeight="1" spans="1:6">
      <c r="A9" s="67" t="s">
        <v>174</v>
      </c>
      <c r="B9" s="67" t="s">
        <v>174</v>
      </c>
      <c r="C9" s="67" t="s">
        <v>174</v>
      </c>
      <c r="D9" s="73"/>
      <c r="E9" s="73"/>
      <c r="F9" s="73"/>
    </row>
    <row r="10" customHeight="1" spans="1:1">
      <c r="A10" t="s">
        <v>326</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327</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"单位名称："&amp;"富民县散旦中学"</f>
        <v>单位名称：富民县散旦中学</v>
      </c>
      <c r="S3" s="1" t="s">
        <v>1</v>
      </c>
    </row>
    <row r="4" ht="15.75" customHeight="1" spans="1:19">
      <c r="A4" s="67" t="s">
        <v>184</v>
      </c>
      <c r="B4" s="67" t="s">
        <v>185</v>
      </c>
      <c r="C4" s="67" t="s">
        <v>328</v>
      </c>
      <c r="D4" s="67" t="s">
        <v>329</v>
      </c>
      <c r="E4" s="67" t="s">
        <v>330</v>
      </c>
      <c r="F4" s="4" t="s">
        <v>331</v>
      </c>
      <c r="G4" s="67" t="s">
        <v>332</v>
      </c>
      <c r="H4" s="4" t="s">
        <v>333</v>
      </c>
      <c r="I4" s="67" t="s">
        <v>192</v>
      </c>
      <c r="J4" s="67"/>
      <c r="K4" s="67"/>
      <c r="L4" s="67"/>
      <c r="M4" s="67"/>
      <c r="N4" s="67"/>
      <c r="O4" s="67"/>
      <c r="P4" s="67"/>
      <c r="Q4" s="67"/>
      <c r="R4" s="67"/>
      <c r="S4" s="67"/>
    </row>
    <row r="5" ht="17.25" customHeight="1" spans="1:19">
      <c r="A5" s="67"/>
      <c r="B5" s="67"/>
      <c r="C5" s="67"/>
      <c r="D5" s="67"/>
      <c r="E5" s="67"/>
      <c r="F5" s="4"/>
      <c r="G5" s="67"/>
      <c r="H5" s="4"/>
      <c r="I5" s="67" t="s">
        <v>53</v>
      </c>
      <c r="J5" s="67" t="s">
        <v>56</v>
      </c>
      <c r="K5" s="67" t="s">
        <v>57</v>
      </c>
      <c r="L5" s="67" t="s">
        <v>58</v>
      </c>
      <c r="M5" s="67" t="s">
        <v>59</v>
      </c>
      <c r="N5" s="67" t="s">
        <v>334</v>
      </c>
      <c r="O5" s="67"/>
      <c r="P5" s="67"/>
      <c r="Q5" s="67"/>
      <c r="R5" s="67"/>
      <c r="S5" s="67"/>
    </row>
    <row r="6" ht="54" customHeight="1" spans="1:19">
      <c r="A6" s="67"/>
      <c r="B6" s="67"/>
      <c r="C6" s="67"/>
      <c r="D6" s="67"/>
      <c r="E6" s="67"/>
      <c r="F6" s="4"/>
      <c r="G6" s="67"/>
      <c r="H6" s="4"/>
      <c r="I6" s="67"/>
      <c r="J6" s="67" t="s">
        <v>55</v>
      </c>
      <c r="K6" s="67"/>
      <c r="L6" s="67"/>
      <c r="M6" s="67"/>
      <c r="N6" s="67" t="s">
        <v>55</v>
      </c>
      <c r="O6" s="67" t="s">
        <v>61</v>
      </c>
      <c r="P6" s="67" t="s">
        <v>63</v>
      </c>
      <c r="Q6" s="67" t="s">
        <v>62</v>
      </c>
      <c r="R6" s="67" t="s">
        <v>64</v>
      </c>
      <c r="S6" s="67" t="s">
        <v>65</v>
      </c>
    </row>
    <row r="7" ht="18" customHeight="1" spans="1:19">
      <c r="A7" s="67">
        <v>1</v>
      </c>
      <c r="B7" s="67" t="s">
        <v>80</v>
      </c>
      <c r="C7" s="67" t="s">
        <v>81</v>
      </c>
      <c r="D7" s="67">
        <v>4</v>
      </c>
      <c r="E7" s="67">
        <v>5</v>
      </c>
      <c r="F7" s="67">
        <v>6</v>
      </c>
      <c r="G7" s="67">
        <v>7</v>
      </c>
      <c r="H7" s="67">
        <v>8</v>
      </c>
      <c r="I7" s="67">
        <v>9</v>
      </c>
      <c r="J7" s="67">
        <v>10</v>
      </c>
      <c r="K7" s="67">
        <v>11</v>
      </c>
      <c r="L7" s="67">
        <v>12</v>
      </c>
      <c r="M7" s="67">
        <v>13</v>
      </c>
      <c r="N7" s="67">
        <v>14</v>
      </c>
      <c r="O7" s="67">
        <v>15</v>
      </c>
      <c r="P7" s="67">
        <v>16</v>
      </c>
      <c r="Q7" s="67">
        <v>17</v>
      </c>
      <c r="R7" s="67">
        <v>18</v>
      </c>
      <c r="S7" s="67">
        <v>19</v>
      </c>
    </row>
    <row r="8" ht="21" customHeight="1" spans="1:19">
      <c r="A8" s="5" t="s">
        <v>203</v>
      </c>
      <c r="B8" s="5" t="s">
        <v>67</v>
      </c>
      <c r="C8" s="5" t="s">
        <v>274</v>
      </c>
      <c r="D8" s="5" t="s">
        <v>335</v>
      </c>
      <c r="E8" s="5" t="s">
        <v>336</v>
      </c>
      <c r="F8" s="5" t="s">
        <v>337</v>
      </c>
      <c r="G8" s="75">
        <v>1</v>
      </c>
      <c r="H8" s="68"/>
      <c r="I8" s="68">
        <v>600000</v>
      </c>
      <c r="J8" s="68"/>
      <c r="K8" s="68"/>
      <c r="L8" s="68"/>
      <c r="M8" s="68"/>
      <c r="N8" s="68">
        <v>600000</v>
      </c>
      <c r="O8" s="68"/>
      <c r="P8" s="68"/>
      <c r="Q8" s="68"/>
      <c r="R8" s="68"/>
      <c r="S8" s="68">
        <v>600000</v>
      </c>
    </row>
    <row r="9" ht="21" customHeight="1" spans="1:19">
      <c r="A9" s="67" t="s">
        <v>174</v>
      </c>
      <c r="B9" s="67"/>
      <c r="C9" s="67"/>
      <c r="D9" s="67"/>
      <c r="E9" s="67"/>
      <c r="F9" s="67"/>
      <c r="G9" s="67"/>
      <c r="H9" s="68"/>
      <c r="I9" s="68">
        <v>600000</v>
      </c>
      <c r="J9" s="68"/>
      <c r="K9" s="68"/>
      <c r="L9" s="68"/>
      <c r="M9" s="68"/>
      <c r="N9" s="68">
        <v>600000</v>
      </c>
      <c r="O9" s="68"/>
      <c r="P9" s="68"/>
      <c r="Q9" s="68"/>
      <c r="R9" s="68"/>
      <c r="S9" s="68">
        <v>600000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zoomScale="60" zoomScaleNormal="60" workbookViewId="0">
      <selection activeCell="C51" sqref="C5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338</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"单位名称："&amp;"富民县散旦中学"</f>
        <v>单位名称：富民县散旦中学</v>
      </c>
      <c r="T3" s="1" t="s">
        <v>1</v>
      </c>
    </row>
    <row r="4" ht="24" customHeight="1" spans="1:20">
      <c r="A4" s="67" t="s">
        <v>184</v>
      </c>
      <c r="B4" s="67" t="s">
        <v>185</v>
      </c>
      <c r="C4" s="67" t="s">
        <v>187</v>
      </c>
      <c r="D4" s="67" t="s">
        <v>339</v>
      </c>
      <c r="E4" s="67" t="s">
        <v>340</v>
      </c>
      <c r="F4" s="67" t="s">
        <v>341</v>
      </c>
      <c r="G4" s="67" t="s">
        <v>342</v>
      </c>
      <c r="H4" s="67" t="s">
        <v>343</v>
      </c>
      <c r="I4" s="67" t="s">
        <v>344</v>
      </c>
      <c r="J4" s="67" t="s">
        <v>192</v>
      </c>
      <c r="K4" s="67"/>
      <c r="L4" s="67"/>
      <c r="M4" s="67"/>
      <c r="N4" s="67"/>
      <c r="O4" s="67"/>
      <c r="P4" s="67"/>
      <c r="Q4" s="67"/>
      <c r="R4" s="67"/>
      <c r="S4" s="67"/>
      <c r="T4" s="67"/>
    </row>
    <row r="5" ht="24" customHeight="1" spans="1:20">
      <c r="A5" s="67"/>
      <c r="B5" s="67"/>
      <c r="C5" s="67"/>
      <c r="D5" s="67"/>
      <c r="E5" s="67"/>
      <c r="F5" s="67"/>
      <c r="G5" s="67"/>
      <c r="H5" s="67"/>
      <c r="I5" s="67"/>
      <c r="J5" s="67" t="s">
        <v>53</v>
      </c>
      <c r="K5" s="67" t="s">
        <v>56</v>
      </c>
      <c r="L5" s="67" t="s">
        <v>345</v>
      </c>
      <c r="M5" s="67" t="s">
        <v>58</v>
      </c>
      <c r="N5" s="67" t="s">
        <v>346</v>
      </c>
      <c r="O5" s="67" t="s">
        <v>334</v>
      </c>
      <c r="P5" s="67"/>
      <c r="Q5" s="67"/>
      <c r="R5" s="67"/>
      <c r="S5" s="67"/>
      <c r="T5" s="67"/>
    </row>
    <row r="6" ht="54" customHeight="1" spans="1:20">
      <c r="A6" s="67"/>
      <c r="B6" s="67"/>
      <c r="C6" s="67"/>
      <c r="D6" s="67"/>
      <c r="E6" s="67"/>
      <c r="F6" s="67"/>
      <c r="G6" s="67"/>
      <c r="H6" s="67"/>
      <c r="I6" s="67"/>
      <c r="J6" s="67"/>
      <c r="K6" s="67" t="s">
        <v>55</v>
      </c>
      <c r="L6" s="67"/>
      <c r="M6" s="67"/>
      <c r="N6" s="67"/>
      <c r="O6" s="67" t="s">
        <v>55</v>
      </c>
      <c r="P6" s="67" t="s">
        <v>61</v>
      </c>
      <c r="Q6" s="67" t="s">
        <v>63</v>
      </c>
      <c r="R6" s="67" t="s">
        <v>62</v>
      </c>
      <c r="S6" s="67" t="s">
        <v>64</v>
      </c>
      <c r="T6" s="67" t="s">
        <v>65</v>
      </c>
    </row>
    <row r="7" ht="17.2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21" customHeight="1" spans="1:20">
      <c r="A8" s="69"/>
      <c r="B8" s="69"/>
      <c r="C8" s="69"/>
      <c r="D8" s="69"/>
      <c r="E8" s="69"/>
      <c r="F8" s="69"/>
      <c r="G8" s="69"/>
      <c r="H8" s="69"/>
      <c r="I8" s="69"/>
      <c r="J8" s="68"/>
      <c r="K8" s="68"/>
      <c r="L8" s="68"/>
      <c r="M8" s="68"/>
      <c r="N8" s="68"/>
      <c r="O8" s="68"/>
      <c r="P8" s="68"/>
      <c r="Q8" s="68"/>
      <c r="R8" s="68"/>
      <c r="S8" s="68"/>
      <c r="T8" s="68"/>
    </row>
    <row r="9" ht="21" customHeight="1" spans="1:20">
      <c r="A9" s="67" t="s">
        <v>174</v>
      </c>
      <c r="B9" s="67"/>
      <c r="C9" s="67"/>
      <c r="D9" s="67"/>
      <c r="E9" s="67"/>
      <c r="F9" s="67"/>
      <c r="G9" s="67"/>
      <c r="H9" s="67"/>
      <c r="I9" s="67"/>
      <c r="J9" s="68"/>
      <c r="K9" s="68"/>
      <c r="L9" s="68"/>
      <c r="M9" s="68"/>
      <c r="N9" s="68"/>
      <c r="O9" s="68"/>
      <c r="P9" s="68"/>
      <c r="Q9" s="68"/>
      <c r="R9" s="68"/>
      <c r="S9" s="68"/>
      <c r="T9" s="68"/>
    </row>
    <row r="10" customHeight="1" spans="1:1">
      <c r="A10" t="s">
        <v>347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9" sqref="A9"/>
    </sheetView>
  </sheetViews>
  <sheetFormatPr defaultColWidth="10.7083333333333" defaultRowHeight="14.25" customHeight="1" outlineLevelCol="4"/>
  <cols>
    <col min="1" max="1" width="44" customWidth="1"/>
    <col min="2" max="5" width="23.2833333333333" customWidth="1"/>
  </cols>
  <sheetData>
    <row r="1" ht="17.25" customHeight="1" spans="5:5">
      <c r="E1" s="1" t="s">
        <v>348</v>
      </c>
    </row>
    <row r="2" ht="41.25" customHeight="1" spans="1:5">
      <c r="A2" s="2" t="str">
        <f>"2025"&amp;"年对下转移支付预算表"</f>
        <v>2025年对下转移支付预算表</v>
      </c>
      <c r="B2" s="2"/>
      <c r="C2" s="2"/>
      <c r="D2" s="2"/>
      <c r="E2" s="2"/>
    </row>
    <row r="3" ht="18" customHeight="1" spans="1:5">
      <c r="A3" t="str">
        <f>"单位名称："&amp;"富民县散旦中学"</f>
        <v>单位名称：富民县散旦中学</v>
      </c>
      <c r="E3" s="1" t="s">
        <v>1</v>
      </c>
    </row>
    <row r="4" ht="19.5" customHeight="1" spans="1:5">
      <c r="A4" s="67" t="s">
        <v>349</v>
      </c>
      <c r="B4" s="67" t="s">
        <v>192</v>
      </c>
      <c r="C4" s="67"/>
      <c r="D4" s="67"/>
      <c r="E4" s="67" t="s">
        <v>350</v>
      </c>
    </row>
    <row r="5" ht="40.5" customHeight="1" spans="1:5">
      <c r="A5" s="67"/>
      <c r="B5" s="67" t="s">
        <v>53</v>
      </c>
      <c r="C5" s="67" t="s">
        <v>56</v>
      </c>
      <c r="D5" s="67" t="s">
        <v>345</v>
      </c>
      <c r="E5" s="67" t="s">
        <v>351</v>
      </c>
    </row>
    <row r="6" ht="19.5" customHeight="1" spans="1:5">
      <c r="A6" s="67">
        <v>1</v>
      </c>
      <c r="B6" s="67">
        <v>2</v>
      </c>
      <c r="C6" s="67">
        <v>3</v>
      </c>
      <c r="D6" s="67">
        <v>4</v>
      </c>
      <c r="E6" s="67">
        <v>5</v>
      </c>
    </row>
    <row r="7" ht="19.5" customHeight="1" spans="1:5">
      <c r="A7" s="5"/>
      <c r="B7" s="73"/>
      <c r="C7" s="73"/>
      <c r="D7" s="73"/>
      <c r="E7" s="74"/>
    </row>
    <row r="8" ht="19.5" customHeight="1" spans="1:5">
      <c r="A8" s="5"/>
      <c r="B8" s="73"/>
      <c r="C8" s="73"/>
      <c r="D8" s="73"/>
      <c r="E8" s="74"/>
    </row>
    <row r="9" customHeight="1" spans="1:1">
      <c r="A9" t="s">
        <v>352</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0"/>
      <c r="B1" s="70"/>
      <c r="C1" s="70"/>
      <c r="D1" s="70"/>
      <c r="E1" s="70"/>
      <c r="F1" s="70"/>
      <c r="G1" s="70"/>
      <c r="H1" s="70"/>
      <c r="I1" s="70"/>
      <c r="J1" s="1" t="s">
        <v>353</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1" t="str">
        <f>"单位名称："&amp;"富民县散旦中学"</f>
        <v>单位名称：富民县散旦中学</v>
      </c>
      <c r="B3" s="71"/>
      <c r="C3" s="71"/>
      <c r="D3" s="71"/>
      <c r="E3" s="71"/>
      <c r="F3" s="71"/>
      <c r="G3" s="71"/>
      <c r="H3" s="71"/>
      <c r="I3" s="70"/>
      <c r="J3" s="70"/>
    </row>
    <row r="4" ht="44.25" customHeight="1" spans="1:10">
      <c r="A4" s="72" t="s">
        <v>349</v>
      </c>
      <c r="B4" s="72" t="s">
        <v>283</v>
      </c>
      <c r="C4" s="72" t="s">
        <v>284</v>
      </c>
      <c r="D4" s="72" t="s">
        <v>285</v>
      </c>
      <c r="E4" s="72" t="s">
        <v>286</v>
      </c>
      <c r="F4" s="72" t="s">
        <v>287</v>
      </c>
      <c r="G4" s="72" t="s">
        <v>288</v>
      </c>
      <c r="H4" s="72" t="s">
        <v>289</v>
      </c>
      <c r="I4" s="72" t="s">
        <v>290</v>
      </c>
      <c r="J4" s="72" t="s">
        <v>291</v>
      </c>
    </row>
    <row r="5" ht="14.25" customHeight="1" spans="1:10">
      <c r="A5" s="72">
        <v>1</v>
      </c>
      <c r="B5" s="72">
        <v>2</v>
      </c>
      <c r="C5" s="72">
        <v>3</v>
      </c>
      <c r="D5" s="72">
        <v>4</v>
      </c>
      <c r="E5" s="72">
        <v>5</v>
      </c>
      <c r="F5" s="72">
        <v>6</v>
      </c>
      <c r="G5" s="72">
        <v>7</v>
      </c>
      <c r="H5" s="72">
        <v>8</v>
      </c>
      <c r="I5" s="72">
        <v>9</v>
      </c>
      <c r="J5" s="72">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354</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9" sqref="A9"/>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355</v>
      </c>
    </row>
    <row r="2" ht="41.25" customHeight="1" spans="1:9">
      <c r="A2" s="2" t="str">
        <f>"2025"&amp;"年新增资产配置表"</f>
        <v>2025年新增资产配置表</v>
      </c>
      <c r="B2" s="2"/>
      <c r="C2" s="2"/>
      <c r="D2" s="2"/>
      <c r="E2" s="2"/>
      <c r="F2" s="2"/>
      <c r="G2" s="2"/>
      <c r="H2" s="2"/>
      <c r="I2" s="2"/>
    </row>
    <row r="3" customHeight="1" spans="1:9">
      <c r="A3" s="3" t="str">
        <f>"单位名称："&amp;"富民县散旦中学"</f>
        <v>单位名称：富民县散旦中学</v>
      </c>
      <c r="B3" s="3"/>
      <c r="C3" s="3"/>
      <c r="E3" s="1" t="s">
        <v>1</v>
      </c>
      <c r="F3" s="1"/>
      <c r="G3" s="1"/>
      <c r="H3" s="1"/>
      <c r="I3" s="1"/>
    </row>
    <row r="4" ht="28.5" customHeight="1" spans="1:9">
      <c r="A4" s="67" t="s">
        <v>184</v>
      </c>
      <c r="B4" s="67" t="s">
        <v>185</v>
      </c>
      <c r="C4" s="67" t="s">
        <v>356</v>
      </c>
      <c r="D4" s="67" t="s">
        <v>357</v>
      </c>
      <c r="E4" s="67" t="s">
        <v>358</v>
      </c>
      <c r="F4" s="67" t="s">
        <v>359</v>
      </c>
      <c r="G4" s="67" t="s">
        <v>360</v>
      </c>
      <c r="H4" s="67"/>
      <c r="I4" s="67"/>
    </row>
    <row r="5" ht="21" customHeight="1" spans="1:9">
      <c r="A5" s="67"/>
      <c r="B5" s="67"/>
      <c r="C5" s="67"/>
      <c r="D5" s="67"/>
      <c r="E5" s="67"/>
      <c r="F5" s="67"/>
      <c r="G5" s="67" t="s">
        <v>332</v>
      </c>
      <c r="H5" s="67" t="s">
        <v>361</v>
      </c>
      <c r="I5" s="67" t="s">
        <v>362</v>
      </c>
    </row>
    <row r="6" ht="17.25" customHeight="1" spans="1:9">
      <c r="A6" s="67" t="s">
        <v>79</v>
      </c>
      <c r="B6" s="67" t="s">
        <v>80</v>
      </c>
      <c r="C6" s="67" t="s">
        <v>81</v>
      </c>
      <c r="D6" s="67" t="s">
        <v>173</v>
      </c>
      <c r="E6" s="67" t="s">
        <v>82</v>
      </c>
      <c r="F6" s="67" t="s">
        <v>83</v>
      </c>
      <c r="G6" s="67" t="s">
        <v>84</v>
      </c>
      <c r="H6" s="67" t="s">
        <v>85</v>
      </c>
      <c r="I6" s="67">
        <v>9</v>
      </c>
    </row>
    <row r="7" ht="19.5" customHeight="1" spans="1:9">
      <c r="A7" s="69"/>
      <c r="B7" s="69"/>
      <c r="C7" s="69"/>
      <c r="D7" s="69"/>
      <c r="E7" s="69"/>
      <c r="F7" s="69"/>
      <c r="G7" s="68"/>
      <c r="H7" s="68"/>
      <c r="I7" s="68"/>
    </row>
    <row r="8" ht="19.5" customHeight="1" spans="1:9">
      <c r="A8" s="67" t="s">
        <v>53</v>
      </c>
      <c r="B8" s="67"/>
      <c r="C8" s="67"/>
      <c r="D8" s="67"/>
      <c r="E8" s="67"/>
      <c r="F8" s="67"/>
      <c r="G8" s="68"/>
      <c r="H8" s="68"/>
      <c r="I8" s="68"/>
    </row>
    <row r="9" customHeight="1" spans="1:1">
      <c r="A9" t="s">
        <v>363</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364</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"单位名称："&amp;"富民县散旦中学"</f>
        <v>单位名称：富民县散旦中学</v>
      </c>
      <c r="B3" s="3"/>
      <c r="C3" s="3"/>
      <c r="D3" s="3"/>
      <c r="E3" s="3"/>
      <c r="F3" s="3"/>
      <c r="G3" s="3"/>
      <c r="K3" s="1" t="s">
        <v>1</v>
      </c>
    </row>
    <row r="4" ht="21.75" customHeight="1" spans="1:11">
      <c r="A4" s="67" t="s">
        <v>266</v>
      </c>
      <c r="B4" s="67" t="s">
        <v>187</v>
      </c>
      <c r="C4" s="67" t="s">
        <v>267</v>
      </c>
      <c r="D4" s="4" t="s">
        <v>188</v>
      </c>
      <c r="E4" s="67" t="s">
        <v>189</v>
      </c>
      <c r="F4" s="4" t="s">
        <v>268</v>
      </c>
      <c r="G4" s="67" t="s">
        <v>269</v>
      </c>
      <c r="H4" s="67" t="s">
        <v>53</v>
      </c>
      <c r="I4" s="67" t="s">
        <v>365</v>
      </c>
      <c r="J4" s="67"/>
      <c r="K4" s="67"/>
    </row>
    <row r="5" ht="21.75" customHeight="1" spans="1:11">
      <c r="A5" s="67"/>
      <c r="B5" s="67"/>
      <c r="C5" s="67"/>
      <c r="D5" s="4"/>
      <c r="E5" s="67"/>
      <c r="F5" s="4"/>
      <c r="G5" s="67"/>
      <c r="H5" s="67"/>
      <c r="I5" s="67" t="s">
        <v>56</v>
      </c>
      <c r="J5" s="67" t="s">
        <v>57</v>
      </c>
      <c r="K5" s="67" t="s">
        <v>58</v>
      </c>
    </row>
    <row r="6" ht="40.5" customHeight="1" spans="1:11">
      <c r="A6" s="67"/>
      <c r="B6" s="67"/>
      <c r="C6" s="67"/>
      <c r="D6" s="4"/>
      <c r="E6" s="67"/>
      <c r="F6" s="4"/>
      <c r="G6" s="67"/>
      <c r="H6" s="67"/>
      <c r="I6" s="67" t="s">
        <v>55</v>
      </c>
      <c r="J6" s="67"/>
      <c r="K6" s="67"/>
    </row>
    <row r="7" ht="15" customHeight="1" spans="1:11">
      <c r="A7" s="67">
        <v>1</v>
      </c>
      <c r="B7" s="67">
        <v>2</v>
      </c>
      <c r="C7" s="67">
        <v>3</v>
      </c>
      <c r="D7" s="67">
        <v>4</v>
      </c>
      <c r="E7" s="67">
        <v>5</v>
      </c>
      <c r="F7" s="67">
        <v>6</v>
      </c>
      <c r="G7" s="67">
        <v>7</v>
      </c>
      <c r="H7" s="67">
        <v>8</v>
      </c>
      <c r="I7" s="67">
        <v>9</v>
      </c>
      <c r="J7" s="67">
        <v>10</v>
      </c>
      <c r="K7" s="67">
        <v>11</v>
      </c>
    </row>
    <row r="8" ht="18.75" customHeight="1" spans="1:11">
      <c r="A8" s="5"/>
      <c r="B8" s="5"/>
      <c r="C8" s="5"/>
      <c r="D8" s="5"/>
      <c r="E8" s="5"/>
      <c r="F8" s="5"/>
      <c r="G8" s="5"/>
      <c r="H8" s="68"/>
      <c r="I8" s="68"/>
      <c r="J8" s="68"/>
      <c r="K8" s="68"/>
    </row>
    <row r="9" ht="18.75" customHeight="1" spans="1:11">
      <c r="A9" s="5"/>
      <c r="B9" s="5"/>
      <c r="C9" s="5"/>
      <c r="D9" s="5"/>
      <c r="E9" s="5"/>
      <c r="F9" s="5"/>
      <c r="G9" s="5"/>
      <c r="H9" s="68"/>
      <c r="I9" s="68"/>
      <c r="J9" s="68"/>
      <c r="K9" s="68"/>
    </row>
    <row r="10" ht="18.75" customHeight="1" spans="1:11">
      <c r="A10" s="67" t="s">
        <v>174</v>
      </c>
      <c r="B10" s="67"/>
      <c r="C10" s="67"/>
      <c r="D10" s="67"/>
      <c r="E10" s="67"/>
      <c r="F10" s="67"/>
      <c r="G10" s="67"/>
      <c r="H10" s="68"/>
      <c r="I10" s="68"/>
      <c r="J10" s="68"/>
      <c r="K10" s="68"/>
    </row>
    <row r="11" customHeight="1" spans="1:1">
      <c r="A11" t="s">
        <v>366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6"/>
      <c r="G1" s="47" t="s">
        <v>367</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"单位名称："&amp;"富民县散旦中学"</f>
        <v>单位名称：富民县散旦中学</v>
      </c>
      <c r="B3" s="50"/>
      <c r="C3" s="50"/>
      <c r="D3" s="50"/>
      <c r="E3" s="51"/>
      <c r="F3" s="51"/>
      <c r="G3" s="52" t="s">
        <v>1</v>
      </c>
    </row>
    <row r="4" ht="21.75" customHeight="1" spans="1:7">
      <c r="A4" s="53" t="s">
        <v>267</v>
      </c>
      <c r="B4" s="53" t="s">
        <v>266</v>
      </c>
      <c r="C4" s="53" t="s">
        <v>187</v>
      </c>
      <c r="D4" s="54" t="s">
        <v>368</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185600</v>
      </c>
      <c r="F8" s="63"/>
      <c r="G8" s="63"/>
    </row>
    <row r="9" ht="18.75" customHeight="1" spans="1:7">
      <c r="A9" s="38"/>
      <c r="B9" s="38" t="s">
        <v>369</v>
      </c>
      <c r="C9" s="38" t="s">
        <v>276</v>
      </c>
      <c r="D9" s="38" t="s">
        <v>370</v>
      </c>
      <c r="E9" s="63">
        <v>185600</v>
      </c>
      <c r="F9" s="63"/>
      <c r="G9" s="63"/>
    </row>
    <row r="10" ht="18.75" customHeight="1" spans="1:7">
      <c r="A10" s="64" t="s">
        <v>53</v>
      </c>
      <c r="B10" s="65" t="s">
        <v>371</v>
      </c>
      <c r="C10" s="65"/>
      <c r="D10" s="66"/>
      <c r="E10" s="63">
        <v>185600</v>
      </c>
      <c r="F10" s="63"/>
      <c r="G10" s="6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opLeftCell="C7" workbookViewId="0">
      <selection activeCell="H4" sqref="H4:J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0" t="s">
        <v>372</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"单位名称："&amp;"富民县散旦中学"</f>
        <v>单位名称：富民县散旦中学</v>
      </c>
      <c r="B3" s="9"/>
      <c r="C3" s="10"/>
      <c r="D3" s="11"/>
      <c r="E3" s="11"/>
      <c r="F3" s="11"/>
      <c r="G3" s="11"/>
      <c r="H3" s="11"/>
      <c r="I3" s="11"/>
      <c r="J3" s="93" t="s">
        <v>1</v>
      </c>
    </row>
    <row r="4" ht="30" customHeight="1" spans="1:10">
      <c r="A4" s="12" t="s">
        <v>373</v>
      </c>
      <c r="B4" s="13"/>
      <c r="C4" s="14"/>
      <c r="D4" s="14"/>
      <c r="E4" s="15"/>
      <c r="F4" s="16" t="s">
        <v>374</v>
      </c>
      <c r="G4" s="15"/>
      <c r="H4" s="17" t="s">
        <v>67</v>
      </c>
      <c r="I4" s="14"/>
      <c r="J4" s="15"/>
    </row>
    <row r="5" ht="32.25" customHeight="1" spans="1:10">
      <c r="A5" s="18" t="s">
        <v>375</v>
      </c>
      <c r="B5" s="19"/>
      <c r="C5" s="19"/>
      <c r="D5" s="19"/>
      <c r="E5" s="19"/>
      <c r="F5" s="19"/>
      <c r="G5" s="19"/>
      <c r="H5" s="19"/>
      <c r="I5" s="41"/>
      <c r="J5" s="42" t="s">
        <v>376</v>
      </c>
    </row>
    <row r="6" ht="99.75" customHeight="1" spans="1:10">
      <c r="A6" s="20" t="s">
        <v>377</v>
      </c>
      <c r="B6" s="21" t="s">
        <v>378</v>
      </c>
      <c r="C6" s="22" t="s">
        <v>379</v>
      </c>
      <c r="D6" s="22"/>
      <c r="E6" s="22"/>
      <c r="F6" s="22"/>
      <c r="G6" s="22"/>
      <c r="H6" s="22"/>
      <c r="I6" s="22"/>
      <c r="J6" s="43" t="s">
        <v>380</v>
      </c>
    </row>
    <row r="7" ht="99.75" customHeight="1" spans="1:10">
      <c r="A7" s="20"/>
      <c r="B7" s="21" t="str">
        <f>"总体绩效目标（"&amp;"2025"&amp;"-"&amp;("2025"+2)&amp;"年期间）"</f>
        <v>总体绩效目标（2025-2027年期间）</v>
      </c>
      <c r="C7" s="22" t="s">
        <v>381</v>
      </c>
      <c r="D7" s="22"/>
      <c r="E7" s="22"/>
      <c r="F7" s="22"/>
      <c r="G7" s="22"/>
      <c r="H7" s="22"/>
      <c r="I7" s="22"/>
      <c r="J7" s="43" t="s">
        <v>382</v>
      </c>
    </row>
    <row r="8" ht="75" customHeight="1" spans="1:10">
      <c r="A8" s="21" t="s">
        <v>383</v>
      </c>
      <c r="B8" s="23" t="str">
        <f>"预算年度（"&amp;"2025"&amp;"年）绩效目标"</f>
        <v>预算年度（2025年）绩效目标</v>
      </c>
      <c r="C8" s="24" t="s">
        <v>384</v>
      </c>
      <c r="D8" s="24"/>
      <c r="E8" s="24"/>
      <c r="F8" s="24"/>
      <c r="G8" s="24"/>
      <c r="H8" s="24"/>
      <c r="I8" s="24"/>
      <c r="J8" s="44" t="s">
        <v>385</v>
      </c>
    </row>
    <row r="9" ht="32.25" customHeight="1" spans="1:10">
      <c r="A9" s="25" t="s">
        <v>386</v>
      </c>
      <c r="B9" s="25"/>
      <c r="C9" s="25"/>
      <c r="D9" s="25"/>
      <c r="E9" s="25"/>
      <c r="F9" s="25"/>
      <c r="G9" s="25"/>
      <c r="H9" s="25"/>
      <c r="I9" s="25"/>
      <c r="J9" s="25"/>
    </row>
    <row r="10" ht="32.25" customHeight="1" spans="1:10">
      <c r="A10" s="21" t="s">
        <v>387</v>
      </c>
      <c r="B10" s="21"/>
      <c r="C10" s="20" t="s">
        <v>388</v>
      </c>
      <c r="D10" s="20"/>
      <c r="E10" s="20"/>
      <c r="F10" s="20" t="s">
        <v>389</v>
      </c>
      <c r="G10" s="20"/>
      <c r="H10" s="20" t="s">
        <v>390</v>
      </c>
      <c r="I10" s="20"/>
      <c r="J10" s="20"/>
    </row>
    <row r="11" ht="32.25" customHeight="1" spans="1:10">
      <c r="A11" s="21"/>
      <c r="B11" s="21"/>
      <c r="C11" s="20"/>
      <c r="D11" s="20"/>
      <c r="E11" s="20"/>
      <c r="F11" s="20"/>
      <c r="G11" s="20"/>
      <c r="H11" s="21" t="s">
        <v>391</v>
      </c>
      <c r="I11" s="21" t="s">
        <v>392</v>
      </c>
      <c r="J11" s="21" t="s">
        <v>393</v>
      </c>
    </row>
    <row r="12" ht="24" customHeight="1" spans="1:10">
      <c r="A12" s="26" t="s">
        <v>53</v>
      </c>
      <c r="B12" s="27"/>
      <c r="C12" s="27"/>
      <c r="D12" s="27"/>
      <c r="E12" s="27"/>
      <c r="F12" s="27"/>
      <c r="G12" s="28"/>
      <c r="H12" s="29">
        <v>7103503.87</v>
      </c>
      <c r="I12" s="29">
        <v>6503503.87</v>
      </c>
      <c r="J12" s="29">
        <v>600000</v>
      </c>
    </row>
    <row r="13" ht="34.5" customHeight="1" spans="1:10">
      <c r="A13" s="22" t="s">
        <v>394</v>
      </c>
      <c r="B13" s="30"/>
      <c r="C13" s="22" t="s">
        <v>395</v>
      </c>
      <c r="D13" s="30"/>
      <c r="E13" s="30"/>
      <c r="F13" s="30"/>
      <c r="G13" s="30"/>
      <c r="H13" s="31">
        <v>7103503.87</v>
      </c>
      <c r="I13" s="31">
        <v>6503503.87</v>
      </c>
      <c r="J13" s="31">
        <v>600000</v>
      </c>
    </row>
    <row r="14" ht="32.25" customHeight="1" spans="1:10">
      <c r="A14" s="25" t="s">
        <v>396</v>
      </c>
      <c r="B14" s="25"/>
      <c r="C14" s="25"/>
      <c r="D14" s="25"/>
      <c r="E14" s="25"/>
      <c r="F14" s="25"/>
      <c r="G14" s="25"/>
      <c r="H14" s="25"/>
      <c r="I14" s="25"/>
      <c r="J14" s="25"/>
    </row>
    <row r="15" ht="32.25" customHeight="1" spans="1:10">
      <c r="A15" s="32" t="s">
        <v>397</v>
      </c>
      <c r="B15" s="32"/>
      <c r="C15" s="32"/>
      <c r="D15" s="32"/>
      <c r="E15" s="32"/>
      <c r="F15" s="32"/>
      <c r="G15" s="32"/>
      <c r="H15" s="33" t="s">
        <v>398</v>
      </c>
      <c r="I15" s="45" t="s">
        <v>291</v>
      </c>
      <c r="J15" s="33" t="s">
        <v>399</v>
      </c>
    </row>
    <row r="16" ht="36" customHeight="1" spans="1:10">
      <c r="A16" s="34" t="s">
        <v>284</v>
      </c>
      <c r="B16" s="34" t="s">
        <v>400</v>
      </c>
      <c r="C16" s="35" t="s">
        <v>286</v>
      </c>
      <c r="D16" s="35" t="s">
        <v>287</v>
      </c>
      <c r="E16" s="35" t="s">
        <v>288</v>
      </c>
      <c r="F16" s="35" t="s">
        <v>289</v>
      </c>
      <c r="G16" s="35" t="s">
        <v>290</v>
      </c>
      <c r="H16" s="36"/>
      <c r="I16" s="36"/>
      <c r="J16" s="36"/>
    </row>
    <row r="17" ht="32.25" customHeight="1" spans="1:10">
      <c r="A17" s="37" t="s">
        <v>293</v>
      </c>
      <c r="B17" s="37"/>
      <c r="C17" s="38"/>
      <c r="D17" s="37"/>
      <c r="E17" s="37"/>
      <c r="F17" s="37"/>
      <c r="G17" s="37"/>
      <c r="H17" s="39"/>
      <c r="I17" s="24"/>
      <c r="J17" s="39"/>
    </row>
    <row r="18" ht="32.25" customHeight="1" spans="1:10">
      <c r="A18" s="37"/>
      <c r="B18" s="37" t="s">
        <v>294</v>
      </c>
      <c r="C18" s="38"/>
      <c r="D18" s="37"/>
      <c r="E18" s="37"/>
      <c r="F18" s="37"/>
      <c r="G18" s="37"/>
      <c r="H18" s="39"/>
      <c r="I18" s="24"/>
      <c r="J18" s="39"/>
    </row>
    <row r="19" ht="32.25" customHeight="1" spans="1:10">
      <c r="A19" s="37"/>
      <c r="B19" s="37"/>
      <c r="C19" s="38" t="s">
        <v>401</v>
      </c>
      <c r="D19" s="37" t="s">
        <v>296</v>
      </c>
      <c r="E19" s="37" t="s">
        <v>297</v>
      </c>
      <c r="F19" s="37" t="s">
        <v>298</v>
      </c>
      <c r="G19" s="37" t="s">
        <v>299</v>
      </c>
      <c r="H19" s="39" t="s">
        <v>402</v>
      </c>
      <c r="I19" s="24" t="s">
        <v>401</v>
      </c>
      <c r="J19" s="39" t="s">
        <v>401</v>
      </c>
    </row>
    <row r="20" ht="32.25" customHeight="1" spans="1:10">
      <c r="A20" s="37" t="s">
        <v>301</v>
      </c>
      <c r="B20" s="37"/>
      <c r="C20" s="38"/>
      <c r="D20" s="37"/>
      <c r="E20" s="37"/>
      <c r="F20" s="37"/>
      <c r="G20" s="37"/>
      <c r="H20" s="39"/>
      <c r="I20" s="24"/>
      <c r="J20" s="39"/>
    </row>
    <row r="21" ht="32.25" customHeight="1" spans="1:10">
      <c r="A21" s="37"/>
      <c r="B21" s="37" t="s">
        <v>403</v>
      </c>
      <c r="C21" s="38"/>
      <c r="D21" s="37"/>
      <c r="E21" s="37"/>
      <c r="F21" s="37"/>
      <c r="G21" s="37"/>
      <c r="H21" s="39"/>
      <c r="I21" s="24"/>
      <c r="J21" s="39"/>
    </row>
    <row r="22" ht="32.25" customHeight="1" spans="1:10">
      <c r="A22" s="37"/>
      <c r="B22" s="37"/>
      <c r="C22" s="38" t="s">
        <v>404</v>
      </c>
      <c r="D22" s="37" t="s">
        <v>296</v>
      </c>
      <c r="E22" s="37" t="s">
        <v>86</v>
      </c>
      <c r="F22" s="37" t="s">
        <v>304</v>
      </c>
      <c r="G22" s="37" t="s">
        <v>299</v>
      </c>
      <c r="H22" s="39" t="s">
        <v>404</v>
      </c>
      <c r="I22" s="24" t="s">
        <v>404</v>
      </c>
      <c r="J22" s="39" t="s">
        <v>404</v>
      </c>
    </row>
    <row r="23" ht="32.25" customHeight="1" spans="1:10">
      <c r="A23" s="37" t="s">
        <v>305</v>
      </c>
      <c r="B23" s="37"/>
      <c r="C23" s="38"/>
      <c r="D23" s="37"/>
      <c r="E23" s="37"/>
      <c r="F23" s="37"/>
      <c r="G23" s="37"/>
      <c r="H23" s="39"/>
      <c r="I23" s="24"/>
      <c r="J23" s="39"/>
    </row>
    <row r="24" ht="32.25" customHeight="1" spans="1:10">
      <c r="A24" s="37"/>
      <c r="B24" s="37" t="s">
        <v>306</v>
      </c>
      <c r="C24" s="38"/>
      <c r="D24" s="37"/>
      <c r="E24" s="37"/>
      <c r="F24" s="37"/>
      <c r="G24" s="37"/>
      <c r="H24" s="39"/>
      <c r="I24" s="24"/>
      <c r="J24" s="39"/>
    </row>
    <row r="25" ht="32.25" customHeight="1" spans="1:10">
      <c r="A25" s="37"/>
      <c r="B25" s="37"/>
      <c r="C25" s="38" t="s">
        <v>405</v>
      </c>
      <c r="D25" s="37" t="s">
        <v>308</v>
      </c>
      <c r="E25" s="37" t="s">
        <v>406</v>
      </c>
      <c r="F25" s="37" t="s">
        <v>310</v>
      </c>
      <c r="G25" s="37" t="s">
        <v>299</v>
      </c>
      <c r="H25" s="39" t="s">
        <v>405</v>
      </c>
      <c r="I25" s="24" t="s">
        <v>405</v>
      </c>
      <c r="J25" s="39" t="s">
        <v>405</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"单位名称："&amp;"富民县散旦中学"</f>
        <v>单位名称：富民县散旦中学</v>
      </c>
      <c r="B3" s="3"/>
      <c r="C3" s="1" t="s">
        <v>1</v>
      </c>
      <c r="D3" s="1"/>
      <c r="E3" s="1"/>
      <c r="F3" s="1"/>
      <c r="G3" s="1"/>
      <c r="H3" s="1"/>
      <c r="I3" s="1"/>
      <c r="J3" s="1"/>
      <c r="K3" s="1"/>
      <c r="L3" s="1"/>
      <c r="M3" s="1"/>
      <c r="N3" s="1"/>
      <c r="O3" s="1"/>
      <c r="P3" s="1"/>
      <c r="Q3" s="1"/>
      <c r="R3" s="1"/>
      <c r="S3" s="1"/>
      <c r="T3" s="1"/>
    </row>
    <row r="4" ht="21.75" customHeight="1" spans="1:20">
      <c r="A4" s="67" t="s">
        <v>51</v>
      </c>
      <c r="B4" s="67" t="s">
        <v>52</v>
      </c>
      <c r="C4" s="67" t="s">
        <v>53</v>
      </c>
      <c r="D4" s="67" t="s">
        <v>54</v>
      </c>
      <c r="E4" s="67"/>
      <c r="F4" s="67"/>
      <c r="G4" s="67"/>
      <c r="H4" s="67"/>
      <c r="I4" s="67"/>
      <c r="J4" s="67"/>
      <c r="K4" s="67"/>
      <c r="L4" s="67"/>
      <c r="M4" s="67"/>
      <c r="N4" s="67"/>
      <c r="O4" s="67" t="s">
        <v>46</v>
      </c>
      <c r="P4" s="67"/>
      <c r="Q4" s="67"/>
      <c r="R4" s="67"/>
      <c r="S4" s="67"/>
      <c r="T4" s="67"/>
    </row>
    <row r="5" ht="27" customHeight="1" spans="1:20">
      <c r="A5" s="67"/>
      <c r="B5" s="67"/>
      <c r="C5" s="67"/>
      <c r="D5" s="67" t="s">
        <v>55</v>
      </c>
      <c r="E5" s="67" t="s">
        <v>56</v>
      </c>
      <c r="F5" s="67" t="s">
        <v>57</v>
      </c>
      <c r="G5" s="67" t="s">
        <v>58</v>
      </c>
      <c r="H5" s="67" t="s">
        <v>59</v>
      </c>
      <c r="I5" s="67" t="s">
        <v>60</v>
      </c>
      <c r="J5" s="67"/>
      <c r="K5" s="67"/>
      <c r="L5" s="67"/>
      <c r="M5" s="67"/>
      <c r="N5" s="67"/>
      <c r="O5" s="67" t="s">
        <v>55</v>
      </c>
      <c r="P5" s="67" t="s">
        <v>56</v>
      </c>
      <c r="Q5" s="67" t="s">
        <v>57</v>
      </c>
      <c r="R5" s="67" t="s">
        <v>58</v>
      </c>
      <c r="S5" s="67" t="s">
        <v>59</v>
      </c>
      <c r="T5" s="67" t="s">
        <v>60</v>
      </c>
    </row>
    <row r="6" ht="30" customHeight="1" spans="1:20">
      <c r="A6" s="67"/>
      <c r="B6" s="67"/>
      <c r="C6" s="67"/>
      <c r="D6" s="67"/>
      <c r="E6" s="67"/>
      <c r="F6" s="67"/>
      <c r="G6" s="67"/>
      <c r="H6" s="67"/>
      <c r="I6" s="67" t="s">
        <v>55</v>
      </c>
      <c r="J6" s="67" t="s">
        <v>61</v>
      </c>
      <c r="K6" s="67" t="s">
        <v>62</v>
      </c>
      <c r="L6" s="67" t="s">
        <v>63</v>
      </c>
      <c r="M6" s="67" t="s">
        <v>64</v>
      </c>
      <c r="N6" s="67" t="s">
        <v>65</v>
      </c>
      <c r="O6" s="67"/>
      <c r="P6" s="67"/>
      <c r="Q6" s="67"/>
      <c r="R6" s="67"/>
      <c r="S6" s="67"/>
      <c r="T6" s="67"/>
    </row>
    <row r="7" ht="1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18" customHeight="1" spans="1:20">
      <c r="A8" s="78" t="s">
        <v>66</v>
      </c>
      <c r="B8" s="78" t="s">
        <v>67</v>
      </c>
      <c r="C8" s="82">
        <v>7179462.42</v>
      </c>
      <c r="D8" s="82">
        <v>6503503.87</v>
      </c>
      <c r="E8" s="82">
        <v>6503503.87</v>
      </c>
      <c r="F8" s="82"/>
      <c r="G8" s="82"/>
      <c r="H8" s="82"/>
      <c r="I8" s="82">
        <v>600000</v>
      </c>
      <c r="J8" s="82"/>
      <c r="K8" s="82"/>
      <c r="L8" s="82"/>
      <c r="M8" s="82"/>
      <c r="N8" s="82">
        <v>600000</v>
      </c>
      <c r="O8" s="82">
        <v>75958.55</v>
      </c>
      <c r="P8" s="82">
        <v>75958.55</v>
      </c>
      <c r="Q8" s="82"/>
      <c r="R8" s="82"/>
      <c r="S8" s="82"/>
      <c r="T8" s="82"/>
    </row>
    <row r="9" ht="18" customHeight="1" spans="1:20">
      <c r="A9" s="67" t="s">
        <v>53</v>
      </c>
      <c r="B9" s="67"/>
      <c r="C9" s="82">
        <v>7179462.42</v>
      </c>
      <c r="D9" s="82">
        <v>6503503.87</v>
      </c>
      <c r="E9" s="82">
        <v>6503503.87</v>
      </c>
      <c r="F9" s="82"/>
      <c r="G9" s="82"/>
      <c r="H9" s="82"/>
      <c r="I9" s="82">
        <v>600000</v>
      </c>
      <c r="J9" s="82"/>
      <c r="K9" s="82"/>
      <c r="L9" s="82"/>
      <c r="M9" s="82"/>
      <c r="N9" s="82">
        <v>600000</v>
      </c>
      <c r="O9" s="82">
        <v>75958.55</v>
      </c>
      <c r="P9" s="82">
        <v>75958.55</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B8" sqref="B8"/>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407</v>
      </c>
    </row>
    <row r="2" ht="41.25" customHeight="1" spans="1:23">
      <c r="A2" s="2" t="s">
        <v>408</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"单位名称："&amp;"富民县散旦中学"</f>
        <v>单位名称：富民县散旦中学</v>
      </c>
      <c r="B3" s="3"/>
      <c r="C3" s="3"/>
      <c r="V3" s="1" t="s">
        <v>409</v>
      </c>
      <c r="W3" s="1"/>
    </row>
    <row r="4" ht="17.25" customHeight="1" spans="1:23">
      <c r="A4" s="4" t="s">
        <v>185</v>
      </c>
      <c r="B4" s="4" t="s">
        <v>410</v>
      </c>
      <c r="C4" s="4" t="s">
        <v>411</v>
      </c>
      <c r="D4" s="4" t="s">
        <v>412</v>
      </c>
      <c r="E4" s="4" t="s">
        <v>413</v>
      </c>
      <c r="F4" s="4" t="s">
        <v>414</v>
      </c>
      <c r="G4" s="4"/>
      <c r="H4" s="4"/>
      <c r="I4" s="4"/>
      <c r="J4" s="4"/>
      <c r="K4" s="4"/>
      <c r="L4" s="4"/>
      <c r="M4" s="4" t="s">
        <v>415</v>
      </c>
      <c r="N4" s="4"/>
      <c r="O4" s="4"/>
      <c r="P4" s="4"/>
      <c r="Q4" s="4"/>
      <c r="R4" s="4"/>
      <c r="S4" s="4"/>
      <c r="T4" s="4" t="s">
        <v>416</v>
      </c>
      <c r="U4" s="4"/>
      <c r="V4" s="4"/>
      <c r="W4" s="4" t="s">
        <v>417</v>
      </c>
    </row>
    <row r="5" ht="33" customHeight="1" spans="1:23">
      <c r="A5" s="4"/>
      <c r="B5" s="4"/>
      <c r="C5" s="4"/>
      <c r="D5" s="4"/>
      <c r="E5" s="4"/>
      <c r="F5" s="4" t="s">
        <v>55</v>
      </c>
      <c r="G5" s="4" t="s">
        <v>418</v>
      </c>
      <c r="H5" s="4" t="s">
        <v>419</v>
      </c>
      <c r="I5" s="4" t="s">
        <v>420</v>
      </c>
      <c r="J5" s="4" t="s">
        <v>421</v>
      </c>
      <c r="K5" s="4" t="s">
        <v>422</v>
      </c>
      <c r="L5" s="4" t="s">
        <v>423</v>
      </c>
      <c r="M5" s="4" t="s">
        <v>55</v>
      </c>
      <c r="N5" s="4" t="s">
        <v>424</v>
      </c>
      <c r="O5" s="4" t="s">
        <v>425</v>
      </c>
      <c r="P5" s="4" t="s">
        <v>426</v>
      </c>
      <c r="Q5" s="4" t="s">
        <v>427</v>
      </c>
      <c r="R5" s="4" t="s">
        <v>428</v>
      </c>
      <c r="S5" s="4" t="s">
        <v>429</v>
      </c>
      <c r="T5" s="4" t="s">
        <v>55</v>
      </c>
      <c r="U5" s="4" t="s">
        <v>430</v>
      </c>
      <c r="V5" s="4" t="s">
        <v>431</v>
      </c>
      <c r="W5" s="4"/>
    </row>
    <row r="6" ht="17.25" customHeight="1" spans="1:23">
      <c r="A6" s="5" t="s">
        <v>67</v>
      </c>
      <c r="B6" s="5" t="s">
        <v>432</v>
      </c>
      <c r="C6" s="5" t="s">
        <v>433</v>
      </c>
      <c r="D6" s="5" t="s">
        <v>434</v>
      </c>
      <c r="E6" s="5" t="s">
        <v>435</v>
      </c>
      <c r="F6" s="6">
        <v>31</v>
      </c>
      <c r="G6" s="6"/>
      <c r="H6" s="6"/>
      <c r="I6" s="6"/>
      <c r="J6" s="6"/>
      <c r="K6" s="6"/>
      <c r="L6" s="6"/>
      <c r="M6" s="6">
        <v>30</v>
      </c>
      <c r="N6" s="6"/>
      <c r="O6" s="6"/>
      <c r="P6" s="6"/>
      <c r="Q6" s="6"/>
      <c r="R6" s="6"/>
      <c r="S6" s="6"/>
      <c r="T6" s="6">
        <v>9</v>
      </c>
      <c r="U6" s="6"/>
      <c r="V6" s="6">
        <v>9</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tabSelected="1" topLeftCell="A5" workbookViewId="0">
      <selection activeCell="B32" sqref="B32"/>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"单位名称："&amp;"富民县散旦中学"</f>
        <v>单位名称：富民县散旦中学</v>
      </c>
      <c r="B3" s="3"/>
      <c r="C3" s="1" t="s">
        <v>1</v>
      </c>
      <c r="D3" s="1"/>
      <c r="E3" s="1"/>
      <c r="F3" s="1"/>
      <c r="G3" s="1"/>
      <c r="H3" s="1"/>
      <c r="I3" s="1"/>
      <c r="J3" s="1"/>
      <c r="K3" s="1"/>
      <c r="L3" s="1"/>
      <c r="M3" s="1"/>
      <c r="N3" s="1"/>
    </row>
    <row r="4" ht="27" customHeight="1" spans="1:14">
      <c r="A4" s="67" t="s">
        <v>69</v>
      </c>
      <c r="B4" s="67" t="s">
        <v>70</v>
      </c>
      <c r="C4" s="67" t="s">
        <v>53</v>
      </c>
      <c r="D4" s="67" t="s">
        <v>71</v>
      </c>
      <c r="E4" s="67" t="s">
        <v>72</v>
      </c>
      <c r="F4" s="67" t="s">
        <v>57</v>
      </c>
      <c r="G4" s="67" t="s">
        <v>58</v>
      </c>
      <c r="H4" s="67" t="s">
        <v>73</v>
      </c>
      <c r="I4" s="67" t="s">
        <v>60</v>
      </c>
      <c r="J4" s="67"/>
      <c r="K4" s="67"/>
      <c r="L4" s="67"/>
      <c r="M4" s="67"/>
      <c r="N4" s="67"/>
    </row>
    <row r="5" ht="42" customHeight="1" spans="1:14">
      <c r="A5" s="67"/>
      <c r="B5" s="67"/>
      <c r="C5" s="67"/>
      <c r="D5" s="67" t="s">
        <v>71</v>
      </c>
      <c r="E5" s="67" t="s">
        <v>72</v>
      </c>
      <c r="F5" s="67"/>
      <c r="G5" s="67"/>
      <c r="H5" s="67"/>
      <c r="I5" s="67" t="s">
        <v>55</v>
      </c>
      <c r="J5" s="67" t="s">
        <v>74</v>
      </c>
      <c r="K5" s="67" t="s">
        <v>75</v>
      </c>
      <c r="L5" s="67" t="s">
        <v>76</v>
      </c>
      <c r="M5" s="67" t="s">
        <v>77</v>
      </c>
      <c r="N5" s="67" t="s">
        <v>78</v>
      </c>
    </row>
    <row r="6" ht="18" customHeight="1" spans="1:14">
      <c r="A6" s="67" t="s">
        <v>79</v>
      </c>
      <c r="B6" s="67" t="s">
        <v>80</v>
      </c>
      <c r="C6" s="67" t="s">
        <v>81</v>
      </c>
      <c r="D6" s="67">
        <v>4</v>
      </c>
      <c r="E6" s="67" t="s">
        <v>82</v>
      </c>
      <c r="F6" s="67" t="s">
        <v>83</v>
      </c>
      <c r="G6" s="67" t="s">
        <v>84</v>
      </c>
      <c r="H6" s="67" t="s">
        <v>85</v>
      </c>
      <c r="I6" s="67" t="s">
        <v>86</v>
      </c>
      <c r="J6" s="67" t="s">
        <v>87</v>
      </c>
      <c r="K6" s="67" t="s">
        <v>88</v>
      </c>
      <c r="L6" s="67" t="s">
        <v>89</v>
      </c>
      <c r="M6" s="67" t="s">
        <v>90</v>
      </c>
      <c r="N6" s="67" t="s">
        <v>91</v>
      </c>
    </row>
    <row r="7" ht="21" customHeight="1" outlineLevel="1" spans="1:14">
      <c r="A7" s="88" t="s">
        <v>92</v>
      </c>
      <c r="B7" s="88" t="s">
        <v>93</v>
      </c>
      <c r="C7" s="82">
        <f>D7+E7+F7+I7</f>
        <v>5333816.1</v>
      </c>
      <c r="D7" s="82">
        <v>4472257.55</v>
      </c>
      <c r="E7" s="82">
        <v>261558.55</v>
      </c>
      <c r="F7" s="82"/>
      <c r="G7" s="82"/>
      <c r="H7" s="82"/>
      <c r="I7" s="82">
        <v>600000</v>
      </c>
      <c r="J7" s="82"/>
      <c r="K7" s="82"/>
      <c r="L7" s="82"/>
      <c r="M7" s="82"/>
      <c r="N7" s="82">
        <v>600000</v>
      </c>
    </row>
    <row r="8" ht="21" customHeight="1" outlineLevel="1" spans="1:14">
      <c r="A8" s="89" t="s">
        <v>94</v>
      </c>
      <c r="B8" s="89" t="s">
        <v>95</v>
      </c>
      <c r="C8" s="82">
        <f t="shared" ref="C8:C27" si="0">D8+E8+F8+I8</f>
        <v>5333432.1</v>
      </c>
      <c r="D8" s="82">
        <v>4471873.55</v>
      </c>
      <c r="E8" s="82">
        <v>261558.55</v>
      </c>
      <c r="F8" s="82"/>
      <c r="G8" s="82"/>
      <c r="H8" s="82"/>
      <c r="I8" s="82">
        <v>600000</v>
      </c>
      <c r="J8" s="82"/>
      <c r="K8" s="82"/>
      <c r="L8" s="82"/>
      <c r="M8" s="82"/>
      <c r="N8" s="82">
        <v>600000</v>
      </c>
    </row>
    <row r="9" ht="21" customHeight="1" outlineLevel="1" spans="1:14">
      <c r="A9" s="90" t="s">
        <v>96</v>
      </c>
      <c r="B9" s="90" t="s">
        <v>97</v>
      </c>
      <c r="C9" s="82">
        <f t="shared" si="0"/>
        <v>5333432.1</v>
      </c>
      <c r="D9" s="82">
        <v>4471873.55</v>
      </c>
      <c r="E9" s="82">
        <v>261558.55</v>
      </c>
      <c r="F9" s="82"/>
      <c r="G9" s="82"/>
      <c r="H9" s="82"/>
      <c r="I9" s="82">
        <v>600000</v>
      </c>
      <c r="J9" s="82"/>
      <c r="K9" s="82"/>
      <c r="L9" s="82"/>
      <c r="M9" s="82"/>
      <c r="N9" s="82">
        <v>600000</v>
      </c>
    </row>
    <row r="10" ht="21" customHeight="1" outlineLevel="1" spans="1:14">
      <c r="A10" s="90" t="s">
        <v>98</v>
      </c>
      <c r="B10" s="90" t="s">
        <v>99</v>
      </c>
      <c r="C10" s="82">
        <f t="shared" si="0"/>
        <v>0</v>
      </c>
      <c r="D10" s="82"/>
      <c r="E10" s="82"/>
      <c r="F10" s="82"/>
      <c r="G10" s="82"/>
      <c r="H10" s="82"/>
      <c r="I10" s="82"/>
      <c r="J10" s="82"/>
      <c r="K10" s="82"/>
      <c r="L10" s="82"/>
      <c r="M10" s="82"/>
      <c r="N10" s="82"/>
    </row>
    <row r="11" ht="21" customHeight="1" outlineLevel="1" spans="1:14">
      <c r="A11" s="89" t="s">
        <v>100</v>
      </c>
      <c r="B11" s="89" t="s">
        <v>101</v>
      </c>
      <c r="C11" s="82">
        <f t="shared" si="0"/>
        <v>384</v>
      </c>
      <c r="D11" s="82">
        <v>384</v>
      </c>
      <c r="E11" s="82"/>
      <c r="F11" s="82"/>
      <c r="G11" s="82"/>
      <c r="H11" s="82"/>
      <c r="I11" s="82"/>
      <c r="J11" s="82"/>
      <c r="K11" s="82"/>
      <c r="L11" s="82"/>
      <c r="M11" s="82"/>
      <c r="N11" s="82"/>
    </row>
    <row r="12" ht="21" customHeight="1" spans="1:14">
      <c r="A12" s="90" t="s">
        <v>102</v>
      </c>
      <c r="B12" s="90" t="s">
        <v>103</v>
      </c>
      <c r="C12" s="82">
        <f t="shared" si="0"/>
        <v>384</v>
      </c>
      <c r="D12" s="82">
        <v>384</v>
      </c>
      <c r="E12" s="82"/>
      <c r="F12" s="82"/>
      <c r="G12" s="82"/>
      <c r="H12" s="82"/>
      <c r="I12" s="82"/>
      <c r="J12" s="82"/>
      <c r="K12" s="82"/>
      <c r="L12" s="82"/>
      <c r="M12" s="82"/>
      <c r="N12" s="82"/>
    </row>
    <row r="13" ht="21" customHeight="1" outlineLevel="1" spans="1:14">
      <c r="A13" s="88" t="s">
        <v>104</v>
      </c>
      <c r="B13" s="88" t="s">
        <v>105</v>
      </c>
      <c r="C13" s="82">
        <f t="shared" si="0"/>
        <v>810184.08</v>
      </c>
      <c r="D13" s="82">
        <v>810184.08</v>
      </c>
      <c r="E13" s="82"/>
      <c r="F13" s="82"/>
      <c r="G13" s="82"/>
      <c r="H13" s="82"/>
      <c r="I13" s="82"/>
      <c r="J13" s="82"/>
      <c r="K13" s="82"/>
      <c r="L13" s="82"/>
      <c r="M13" s="82"/>
      <c r="N13" s="82"/>
    </row>
    <row r="14" ht="21" customHeight="1" outlineLevel="1" spans="1:14">
      <c r="A14" s="89" t="s">
        <v>106</v>
      </c>
      <c r="B14" s="89" t="s">
        <v>107</v>
      </c>
      <c r="C14" s="82">
        <f t="shared" si="0"/>
        <v>797314.08</v>
      </c>
      <c r="D14" s="82">
        <v>797314.08</v>
      </c>
      <c r="E14" s="82"/>
      <c r="F14" s="82"/>
      <c r="G14" s="82"/>
      <c r="H14" s="82"/>
      <c r="I14" s="82"/>
      <c r="J14" s="82"/>
      <c r="K14" s="82"/>
      <c r="L14" s="82"/>
      <c r="M14" s="82"/>
      <c r="N14" s="82"/>
    </row>
    <row r="15" ht="21" customHeight="1" outlineLevel="1" spans="1:14">
      <c r="A15" s="90" t="s">
        <v>108</v>
      </c>
      <c r="B15" s="90" t="s">
        <v>109</v>
      </c>
      <c r="C15" s="82">
        <f t="shared" si="0"/>
        <v>597314.08</v>
      </c>
      <c r="D15" s="82">
        <v>597314.08</v>
      </c>
      <c r="E15" s="82"/>
      <c r="F15" s="82"/>
      <c r="G15" s="82"/>
      <c r="H15" s="82"/>
      <c r="I15" s="82"/>
      <c r="J15" s="82"/>
      <c r="K15" s="82"/>
      <c r="L15" s="82"/>
      <c r="M15" s="82"/>
      <c r="N15" s="82"/>
    </row>
    <row r="16" ht="21" customHeight="1" outlineLevel="1" spans="1:14">
      <c r="A16" s="90" t="s">
        <v>110</v>
      </c>
      <c r="B16" s="90" t="s">
        <v>111</v>
      </c>
      <c r="C16" s="82">
        <f t="shared" si="0"/>
        <v>200000</v>
      </c>
      <c r="D16" s="82">
        <v>200000</v>
      </c>
      <c r="E16" s="82"/>
      <c r="F16" s="82"/>
      <c r="G16" s="82"/>
      <c r="H16" s="82"/>
      <c r="I16" s="82"/>
      <c r="J16" s="82"/>
      <c r="K16" s="82"/>
      <c r="L16" s="82"/>
      <c r="M16" s="82"/>
      <c r="N16" s="82"/>
    </row>
    <row r="17" ht="21" customHeight="1" outlineLevel="1" spans="1:14">
      <c r="A17" s="89" t="s">
        <v>112</v>
      </c>
      <c r="B17" s="89" t="s">
        <v>113</v>
      </c>
      <c r="C17" s="82">
        <f t="shared" si="0"/>
        <v>12870</v>
      </c>
      <c r="D17" s="82">
        <v>12870</v>
      </c>
      <c r="E17" s="82"/>
      <c r="F17" s="82"/>
      <c r="G17" s="82"/>
      <c r="H17" s="82"/>
      <c r="I17" s="82"/>
      <c r="J17" s="82"/>
      <c r="K17" s="82"/>
      <c r="L17" s="82"/>
      <c r="M17" s="82"/>
      <c r="N17" s="82"/>
    </row>
    <row r="18" ht="21" customHeight="1" spans="1:14">
      <c r="A18" s="90" t="s">
        <v>114</v>
      </c>
      <c r="B18" s="90" t="s">
        <v>115</v>
      </c>
      <c r="C18" s="82">
        <f t="shared" si="0"/>
        <v>12870</v>
      </c>
      <c r="D18" s="82">
        <v>12870</v>
      </c>
      <c r="E18" s="82"/>
      <c r="F18" s="82"/>
      <c r="G18" s="82"/>
      <c r="H18" s="82"/>
      <c r="I18" s="82"/>
      <c r="J18" s="82"/>
      <c r="K18" s="82"/>
      <c r="L18" s="82"/>
      <c r="M18" s="82"/>
      <c r="N18" s="82"/>
    </row>
    <row r="19" ht="21" customHeight="1" outlineLevel="1" spans="1:14">
      <c r="A19" s="88" t="s">
        <v>116</v>
      </c>
      <c r="B19" s="88" t="s">
        <v>117</v>
      </c>
      <c r="C19" s="82">
        <f t="shared" si="0"/>
        <v>552916.68</v>
      </c>
      <c r="D19" s="82">
        <v>552916.68</v>
      </c>
      <c r="E19" s="82"/>
      <c r="F19" s="82"/>
      <c r="G19" s="82"/>
      <c r="H19" s="82"/>
      <c r="I19" s="82"/>
      <c r="J19" s="82"/>
      <c r="K19" s="82"/>
      <c r="L19" s="82"/>
      <c r="M19" s="82"/>
      <c r="N19" s="82"/>
    </row>
    <row r="20" ht="21" customHeight="1" outlineLevel="1" spans="1:14">
      <c r="A20" s="89" t="s">
        <v>118</v>
      </c>
      <c r="B20" s="89" t="s">
        <v>119</v>
      </c>
      <c r="C20" s="82">
        <f t="shared" si="0"/>
        <v>552916.68</v>
      </c>
      <c r="D20" s="82">
        <v>552916.68</v>
      </c>
      <c r="E20" s="82"/>
      <c r="F20" s="82"/>
      <c r="G20" s="82"/>
      <c r="H20" s="82"/>
      <c r="I20" s="82"/>
      <c r="J20" s="82"/>
      <c r="K20" s="82"/>
      <c r="L20" s="82"/>
      <c r="M20" s="82"/>
      <c r="N20" s="82"/>
    </row>
    <row r="21" ht="21" customHeight="1" outlineLevel="1" spans="1:14">
      <c r="A21" s="90" t="s">
        <v>120</v>
      </c>
      <c r="B21" s="90" t="s">
        <v>121</v>
      </c>
      <c r="C21" s="82">
        <f t="shared" si="0"/>
        <v>294923.83</v>
      </c>
      <c r="D21" s="82">
        <v>294923.83</v>
      </c>
      <c r="E21" s="82"/>
      <c r="F21" s="82"/>
      <c r="G21" s="82"/>
      <c r="H21" s="82"/>
      <c r="I21" s="82"/>
      <c r="J21" s="82"/>
      <c r="K21" s="82"/>
      <c r="L21" s="82"/>
      <c r="M21" s="82"/>
      <c r="N21" s="82"/>
    </row>
    <row r="22" ht="21" customHeight="1" outlineLevel="1" spans="1:14">
      <c r="A22" s="90" t="s">
        <v>122</v>
      </c>
      <c r="B22" s="90" t="s">
        <v>123</v>
      </c>
      <c r="C22" s="82">
        <f t="shared" si="0"/>
        <v>222468</v>
      </c>
      <c r="D22" s="82">
        <v>222468</v>
      </c>
      <c r="E22" s="82"/>
      <c r="F22" s="82"/>
      <c r="G22" s="82"/>
      <c r="H22" s="82"/>
      <c r="I22" s="82"/>
      <c r="J22" s="82"/>
      <c r="K22" s="82"/>
      <c r="L22" s="82"/>
      <c r="M22" s="82"/>
      <c r="N22" s="82"/>
    </row>
    <row r="23" ht="21" customHeight="1" spans="1:14">
      <c r="A23" s="90" t="s">
        <v>124</v>
      </c>
      <c r="B23" s="90" t="s">
        <v>125</v>
      </c>
      <c r="C23" s="82">
        <f t="shared" si="0"/>
        <v>35524.85</v>
      </c>
      <c r="D23" s="82">
        <v>35524.85</v>
      </c>
      <c r="E23" s="82"/>
      <c r="F23" s="82"/>
      <c r="G23" s="82"/>
      <c r="H23" s="82"/>
      <c r="I23" s="82"/>
      <c r="J23" s="82"/>
      <c r="K23" s="82"/>
      <c r="L23" s="82"/>
      <c r="M23" s="82"/>
      <c r="N23" s="82"/>
    </row>
    <row r="24" ht="21" customHeight="1" outlineLevel="1" spans="1:14">
      <c r="A24" s="88" t="s">
        <v>126</v>
      </c>
      <c r="B24" s="88" t="s">
        <v>127</v>
      </c>
      <c r="C24" s="82">
        <f t="shared" si="0"/>
        <v>482545.56</v>
      </c>
      <c r="D24" s="82">
        <v>482545.56</v>
      </c>
      <c r="E24" s="82"/>
      <c r="F24" s="82"/>
      <c r="G24" s="82"/>
      <c r="H24" s="82"/>
      <c r="I24" s="82"/>
      <c r="J24" s="82"/>
      <c r="K24" s="82"/>
      <c r="L24" s="82"/>
      <c r="M24" s="82"/>
      <c r="N24" s="82"/>
    </row>
    <row r="25" ht="21" customHeight="1" outlineLevel="1" spans="1:14">
      <c r="A25" s="89" t="s">
        <v>128</v>
      </c>
      <c r="B25" s="89" t="s">
        <v>129</v>
      </c>
      <c r="C25" s="82">
        <f t="shared" si="0"/>
        <v>482545.56</v>
      </c>
      <c r="D25" s="82">
        <v>482545.56</v>
      </c>
      <c r="E25" s="82"/>
      <c r="F25" s="82"/>
      <c r="G25" s="82"/>
      <c r="H25" s="82"/>
      <c r="I25" s="82"/>
      <c r="J25" s="82"/>
      <c r="K25" s="82"/>
      <c r="L25" s="82"/>
      <c r="M25" s="82"/>
      <c r="N25" s="82"/>
    </row>
    <row r="26" ht="21" customHeight="1" spans="1:14">
      <c r="A26" s="90" t="s">
        <v>130</v>
      </c>
      <c r="B26" s="90" t="s">
        <v>131</v>
      </c>
      <c r="C26" s="82">
        <f t="shared" si="0"/>
        <v>482545.56</v>
      </c>
      <c r="D26" s="82">
        <v>482545.56</v>
      </c>
      <c r="E26" s="82"/>
      <c r="F26" s="82"/>
      <c r="G26" s="82"/>
      <c r="H26" s="82"/>
      <c r="I26" s="82"/>
      <c r="J26" s="82"/>
      <c r="K26" s="82"/>
      <c r="L26" s="82"/>
      <c r="M26" s="82"/>
      <c r="N26" s="82"/>
    </row>
    <row r="27" ht="21" customHeight="1" spans="1:14">
      <c r="A27" s="67" t="s">
        <v>53</v>
      </c>
      <c r="B27" s="67"/>
      <c r="C27" s="82">
        <f t="shared" si="0"/>
        <v>7179462.42</v>
      </c>
      <c r="D27" s="82">
        <v>6317903.87</v>
      </c>
      <c r="E27" s="82">
        <v>261558.55</v>
      </c>
      <c r="F27" s="82"/>
      <c r="G27" s="82"/>
      <c r="H27" s="82"/>
      <c r="I27" s="82">
        <v>600000</v>
      </c>
      <c r="J27" s="82"/>
      <c r="K27" s="82"/>
      <c r="L27" s="82"/>
      <c r="M27" s="82"/>
      <c r="N27" s="82">
        <v>600000</v>
      </c>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2" workbookViewId="0">
      <selection activeCell="D36" sqref="D36"/>
    </sheetView>
  </sheetViews>
  <sheetFormatPr defaultColWidth="10" defaultRowHeight="12.75" customHeight="1" outlineLevelCol="3"/>
  <cols>
    <col min="1" max="4" width="41.575" customWidth="1"/>
  </cols>
  <sheetData>
    <row r="1" ht="15" customHeight="1" spans="1:4">
      <c r="A1" s="3"/>
      <c r="B1" s="3"/>
      <c r="C1" s="3"/>
      <c r="D1" s="1" t="s">
        <v>132</v>
      </c>
    </row>
    <row r="2" ht="41.25" customHeight="1" spans="1:4">
      <c r="A2" s="85" t="str">
        <f>"2025"&amp;"年财政拨款收支预算总表"</f>
        <v>2025年财政拨款收支预算总表</v>
      </c>
      <c r="B2" s="85"/>
      <c r="C2" s="85"/>
      <c r="D2" s="85"/>
    </row>
    <row r="3" ht="17.25" customHeight="1" spans="1:4">
      <c r="A3" s="3" t="str">
        <f>"单位名称："&amp;"富民县散旦中学"</f>
        <v>单位名称：富民县散旦中学</v>
      </c>
      <c r="B3" s="3"/>
      <c r="C3" s="3"/>
      <c r="D3" s="1" t="s">
        <v>1</v>
      </c>
    </row>
    <row r="4" ht="17.25" customHeight="1" spans="1:4">
      <c r="A4" s="67" t="s">
        <v>2</v>
      </c>
      <c r="B4" s="67"/>
      <c r="C4" s="67" t="s">
        <v>3</v>
      </c>
      <c r="D4" s="67"/>
    </row>
    <row r="5" ht="18.75" customHeight="1" spans="1:4">
      <c r="A5" s="67" t="s">
        <v>4</v>
      </c>
      <c r="B5" s="67" t="str">
        <f>"2025"&amp;"年预算数"</f>
        <v>2025年预算数</v>
      </c>
      <c r="C5" s="67" t="s">
        <v>5</v>
      </c>
      <c r="D5" s="67" t="str">
        <f>"2025"&amp;"年预算数"</f>
        <v>2025年预算数</v>
      </c>
    </row>
    <row r="6" ht="16.5" customHeight="1" spans="1:4">
      <c r="A6" s="86" t="s">
        <v>133</v>
      </c>
      <c r="B6" s="82">
        <v>6503503.87</v>
      </c>
      <c r="C6" s="86" t="s">
        <v>134</v>
      </c>
      <c r="D6" s="79">
        <v>6579462.42</v>
      </c>
    </row>
    <row r="7" ht="16.5" customHeight="1" spans="1:4">
      <c r="A7" s="86" t="s">
        <v>135</v>
      </c>
      <c r="B7" s="82">
        <v>6503503.87</v>
      </c>
      <c r="C7" s="86" t="s">
        <v>136</v>
      </c>
      <c r="D7" s="79"/>
    </row>
    <row r="8" ht="16.5" customHeight="1" spans="1:4">
      <c r="A8" s="86" t="s">
        <v>137</v>
      </c>
      <c r="B8" s="82"/>
      <c r="C8" s="86" t="s">
        <v>138</v>
      </c>
      <c r="D8" s="79"/>
    </row>
    <row r="9" ht="16.5" customHeight="1" spans="1:4">
      <c r="A9" s="86" t="s">
        <v>139</v>
      </c>
      <c r="B9" s="82"/>
      <c r="C9" s="86" t="s">
        <v>140</v>
      </c>
      <c r="D9" s="79"/>
    </row>
    <row r="10" ht="16.5" customHeight="1" spans="1:4">
      <c r="A10" s="86" t="s">
        <v>141</v>
      </c>
      <c r="B10" s="82">
        <v>75958.55</v>
      </c>
      <c r="C10" s="86" t="s">
        <v>142</v>
      </c>
      <c r="D10" s="79"/>
    </row>
    <row r="11" ht="16.5" customHeight="1" spans="1:4">
      <c r="A11" s="86" t="s">
        <v>135</v>
      </c>
      <c r="B11" s="82">
        <v>75958.55</v>
      </c>
      <c r="C11" s="86" t="s">
        <v>143</v>
      </c>
      <c r="D11" s="79">
        <v>4733816.1</v>
      </c>
    </row>
    <row r="12" ht="16.5" customHeight="1" spans="1:4">
      <c r="A12" s="86" t="s">
        <v>137</v>
      </c>
      <c r="B12" s="82"/>
      <c r="C12" s="86" t="s">
        <v>144</v>
      </c>
      <c r="D12" s="79"/>
    </row>
    <row r="13" ht="16.5" customHeight="1" spans="1:4">
      <c r="A13" s="86" t="s">
        <v>139</v>
      </c>
      <c r="B13" s="82"/>
      <c r="C13" s="86" t="s">
        <v>145</v>
      </c>
      <c r="D13" s="79"/>
    </row>
    <row r="14" ht="16.5" customHeight="1" spans="1:4">
      <c r="A14" s="74"/>
      <c r="B14" s="74"/>
      <c r="C14" s="86" t="s">
        <v>146</v>
      </c>
      <c r="D14" s="79">
        <v>810184.08</v>
      </c>
    </row>
    <row r="15" ht="16.5" customHeight="1" spans="1:4">
      <c r="A15" s="74"/>
      <c r="B15" s="74"/>
      <c r="C15" s="86" t="s">
        <v>147</v>
      </c>
      <c r="D15" s="79">
        <v>552916.68</v>
      </c>
    </row>
    <row r="16" ht="16.5" customHeight="1" spans="1:4">
      <c r="A16" s="74"/>
      <c r="B16" s="74"/>
      <c r="C16" s="86" t="s">
        <v>148</v>
      </c>
      <c r="D16" s="79"/>
    </row>
    <row r="17" ht="16.5" customHeight="1" spans="1:4">
      <c r="A17" s="74"/>
      <c r="B17" s="74"/>
      <c r="C17" s="86" t="s">
        <v>149</v>
      </c>
      <c r="D17" s="79"/>
    </row>
    <row r="18" ht="16.5" customHeight="1" spans="1:4">
      <c r="A18" s="74"/>
      <c r="B18" s="74"/>
      <c r="C18" s="86" t="s">
        <v>150</v>
      </c>
      <c r="D18" s="79"/>
    </row>
    <row r="19" ht="16.5" customHeight="1" spans="1:4">
      <c r="A19" s="74"/>
      <c r="B19" s="74"/>
      <c r="C19" s="86" t="s">
        <v>151</v>
      </c>
      <c r="D19" s="79"/>
    </row>
    <row r="20" ht="16.5" customHeight="1" spans="1:4">
      <c r="A20" s="74"/>
      <c r="B20" s="74"/>
      <c r="C20" s="86" t="s">
        <v>152</v>
      </c>
      <c r="D20" s="79"/>
    </row>
    <row r="21" ht="16.5" customHeight="1" spans="1:4">
      <c r="A21" s="74"/>
      <c r="B21" s="74"/>
      <c r="C21" s="86" t="s">
        <v>153</v>
      </c>
      <c r="D21" s="79"/>
    </row>
    <row r="22" ht="16.5" customHeight="1" spans="1:4">
      <c r="A22" s="74"/>
      <c r="B22" s="74"/>
      <c r="C22" s="86" t="s">
        <v>154</v>
      </c>
      <c r="D22" s="79"/>
    </row>
    <row r="23" ht="16.5" customHeight="1" spans="1:4">
      <c r="A23" s="74"/>
      <c r="B23" s="74"/>
      <c r="C23" s="86" t="s">
        <v>155</v>
      </c>
      <c r="D23" s="79"/>
    </row>
    <row r="24" ht="16.5" customHeight="1" spans="1:4">
      <c r="A24" s="74"/>
      <c r="B24" s="74"/>
      <c r="C24" s="86" t="s">
        <v>156</v>
      </c>
      <c r="D24" s="79"/>
    </row>
    <row r="25" ht="16.5" customHeight="1" spans="1:4">
      <c r="A25" s="74"/>
      <c r="B25" s="74"/>
      <c r="C25" s="86" t="s">
        <v>157</v>
      </c>
      <c r="D25" s="79">
        <v>482545.56</v>
      </c>
    </row>
    <row r="26" ht="16.5" customHeight="1" spans="1:4">
      <c r="A26" s="74"/>
      <c r="B26" s="74"/>
      <c r="C26" s="86" t="s">
        <v>158</v>
      </c>
      <c r="D26" s="79"/>
    </row>
    <row r="27" ht="16.5" customHeight="1" spans="1:4">
      <c r="A27" s="74"/>
      <c r="B27" s="74"/>
      <c r="C27" s="86" t="s">
        <v>159</v>
      </c>
      <c r="D27" s="79"/>
    </row>
    <row r="28" ht="16.5" customHeight="1" spans="1:4">
      <c r="A28" s="74"/>
      <c r="B28" s="74"/>
      <c r="C28" s="86" t="s">
        <v>160</v>
      </c>
      <c r="D28" s="79"/>
    </row>
    <row r="29" ht="16.5" customHeight="1" spans="1:4">
      <c r="A29" s="74"/>
      <c r="B29" s="74"/>
      <c r="C29" s="86" t="s">
        <v>161</v>
      </c>
      <c r="D29" s="79"/>
    </row>
    <row r="30" ht="16.5" customHeight="1" spans="1:4">
      <c r="A30" s="74"/>
      <c r="B30" s="74"/>
      <c r="C30" s="86" t="s">
        <v>162</v>
      </c>
      <c r="D30" s="79"/>
    </row>
    <row r="31" ht="16.5" customHeight="1" spans="1:4">
      <c r="A31" s="74"/>
      <c r="B31" s="74"/>
      <c r="C31" s="86" t="s">
        <v>163</v>
      </c>
      <c r="D31" s="79"/>
    </row>
    <row r="32" ht="15" customHeight="1" spans="1:4">
      <c r="A32" s="74"/>
      <c r="B32" s="74"/>
      <c r="C32" s="86" t="s">
        <v>164</v>
      </c>
      <c r="D32" s="79"/>
    </row>
    <row r="33" ht="16.5" customHeight="1" spans="1:4">
      <c r="A33" s="74"/>
      <c r="B33" s="74"/>
      <c r="C33" s="86" t="s">
        <v>165</v>
      </c>
      <c r="D33" s="79"/>
    </row>
    <row r="34" ht="18" customHeight="1" spans="1:4">
      <c r="A34" s="74"/>
      <c r="B34" s="74"/>
      <c r="C34" s="86" t="s">
        <v>166</v>
      </c>
      <c r="D34" s="79"/>
    </row>
    <row r="35" ht="16.5" customHeight="1" spans="1:4">
      <c r="A35" s="74"/>
      <c r="B35" s="74"/>
      <c r="C35" s="86" t="s">
        <v>167</v>
      </c>
      <c r="D35" s="79"/>
    </row>
    <row r="36" ht="15" customHeight="1" spans="1:4">
      <c r="A36" s="87" t="s">
        <v>48</v>
      </c>
      <c r="B36" s="82">
        <f>6503503.87+75958.55</f>
        <v>6579462.42</v>
      </c>
      <c r="C36" s="87" t="s">
        <v>49</v>
      </c>
      <c r="D36" s="79">
        <v>6579462.42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topLeftCell="A3" workbookViewId="0">
      <selection activeCell="C31" sqref="C3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168</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"单位名称："&amp;"富民县散旦中学"</f>
        <v>单位名称：富民县散旦中学</v>
      </c>
      <c r="B3" s="3"/>
      <c r="C3" s="3"/>
      <c r="D3" s="3"/>
      <c r="E3" s="3"/>
      <c r="G3" s="1" t="s">
        <v>169</v>
      </c>
    </row>
    <row r="4" ht="20.25" customHeight="1" spans="1:7">
      <c r="A4" s="67" t="s">
        <v>170</v>
      </c>
      <c r="B4" s="67"/>
      <c r="C4" s="67" t="s">
        <v>53</v>
      </c>
      <c r="D4" s="67" t="s">
        <v>71</v>
      </c>
      <c r="E4" s="67"/>
      <c r="F4" s="67"/>
      <c r="G4" s="67" t="s">
        <v>72</v>
      </c>
    </row>
    <row r="5" ht="20.25" customHeight="1" spans="1:7">
      <c r="A5" s="67" t="s">
        <v>69</v>
      </c>
      <c r="B5" s="67" t="s">
        <v>70</v>
      </c>
      <c r="C5" s="67"/>
      <c r="D5" s="67" t="s">
        <v>55</v>
      </c>
      <c r="E5" s="67" t="s">
        <v>171</v>
      </c>
      <c r="F5" s="67" t="s">
        <v>172</v>
      </c>
      <c r="G5" s="67"/>
    </row>
    <row r="6" ht="15" customHeight="1" spans="1:7">
      <c r="A6" s="67" t="s">
        <v>79</v>
      </c>
      <c r="B6" s="67" t="s">
        <v>80</v>
      </c>
      <c r="C6" s="67" t="s">
        <v>81</v>
      </c>
      <c r="D6" s="67" t="s">
        <v>173</v>
      </c>
      <c r="E6" s="67" t="s">
        <v>82</v>
      </c>
      <c r="F6" s="67" t="s">
        <v>83</v>
      </c>
      <c r="G6" s="67" t="s">
        <v>84</v>
      </c>
    </row>
    <row r="7" ht="18" customHeight="1" outlineLevel="1" spans="1:7">
      <c r="A7" s="78" t="s">
        <v>92</v>
      </c>
      <c r="B7" s="78" t="s">
        <v>93</v>
      </c>
      <c r="C7" s="79">
        <v>5333816.1</v>
      </c>
      <c r="D7" s="79">
        <v>4472257.55</v>
      </c>
      <c r="E7" s="79">
        <v>4308045.49</v>
      </c>
      <c r="F7" s="79">
        <v>164212.06</v>
      </c>
      <c r="G7" s="79">
        <v>261558.55</v>
      </c>
    </row>
    <row r="8" ht="18" customHeight="1" outlineLevel="1" spans="1:7">
      <c r="A8" s="83" t="s">
        <v>94</v>
      </c>
      <c r="B8" s="83" t="s">
        <v>95</v>
      </c>
      <c r="C8" s="79">
        <v>5333432.1</v>
      </c>
      <c r="D8" s="79">
        <v>4471873.55</v>
      </c>
      <c r="E8" s="79">
        <v>4308045.49</v>
      </c>
      <c r="F8" s="79">
        <v>163828.06</v>
      </c>
      <c r="G8" s="79">
        <v>261558.55</v>
      </c>
    </row>
    <row r="9" ht="18" customHeight="1" outlineLevel="1" spans="1:7">
      <c r="A9" s="84" t="s">
        <v>96</v>
      </c>
      <c r="B9" s="84" t="s">
        <v>97</v>
      </c>
      <c r="C9" s="79">
        <v>5333432.1</v>
      </c>
      <c r="D9" s="79">
        <v>4471873.55</v>
      </c>
      <c r="E9" s="79">
        <v>4308045.49</v>
      </c>
      <c r="F9" s="79">
        <v>163828.06</v>
      </c>
      <c r="G9" s="79">
        <v>261558.55</v>
      </c>
    </row>
    <row r="10" ht="18" customHeight="1" outlineLevel="1" spans="1:7">
      <c r="A10" s="84" t="s">
        <v>98</v>
      </c>
      <c r="B10" s="84" t="s">
        <v>99</v>
      </c>
      <c r="C10" s="79"/>
      <c r="D10" s="79"/>
      <c r="E10" s="79"/>
      <c r="F10" s="79"/>
      <c r="G10" s="79"/>
    </row>
    <row r="11" ht="18" customHeight="1" outlineLevel="1" spans="1:7">
      <c r="A11" s="83" t="s">
        <v>100</v>
      </c>
      <c r="B11" s="83" t="s">
        <v>101</v>
      </c>
      <c r="C11" s="79">
        <v>384</v>
      </c>
      <c r="D11" s="79">
        <v>384</v>
      </c>
      <c r="E11" s="79"/>
      <c r="F11" s="79">
        <v>384</v>
      </c>
      <c r="G11" s="79"/>
    </row>
    <row r="12" ht="18" customHeight="1" spans="1:7">
      <c r="A12" s="84" t="s">
        <v>102</v>
      </c>
      <c r="B12" s="84" t="s">
        <v>103</v>
      </c>
      <c r="C12" s="79">
        <v>384</v>
      </c>
      <c r="D12" s="79">
        <v>384</v>
      </c>
      <c r="E12" s="79"/>
      <c r="F12" s="79">
        <v>384</v>
      </c>
      <c r="G12" s="79"/>
    </row>
    <row r="13" ht="18" customHeight="1" outlineLevel="1" spans="1:7">
      <c r="A13" s="78" t="s">
        <v>104</v>
      </c>
      <c r="B13" s="78" t="s">
        <v>105</v>
      </c>
      <c r="C13" s="79">
        <v>810184.08</v>
      </c>
      <c r="D13" s="79">
        <v>810184.08</v>
      </c>
      <c r="E13" s="79">
        <v>810184.08</v>
      </c>
      <c r="F13" s="79"/>
      <c r="G13" s="79"/>
    </row>
    <row r="14" ht="18" customHeight="1" outlineLevel="1" spans="1:7">
      <c r="A14" s="83" t="s">
        <v>106</v>
      </c>
      <c r="B14" s="83" t="s">
        <v>107</v>
      </c>
      <c r="C14" s="79">
        <v>797314.08</v>
      </c>
      <c r="D14" s="79">
        <v>797314.08</v>
      </c>
      <c r="E14" s="79">
        <v>797314.08</v>
      </c>
      <c r="F14" s="79"/>
      <c r="G14" s="79"/>
    </row>
    <row r="15" ht="18" customHeight="1" outlineLevel="1" spans="1:7">
      <c r="A15" s="84" t="s">
        <v>108</v>
      </c>
      <c r="B15" s="84" t="s">
        <v>109</v>
      </c>
      <c r="C15" s="79">
        <v>597314.08</v>
      </c>
      <c r="D15" s="79">
        <v>597314.08</v>
      </c>
      <c r="E15" s="79">
        <v>597314.08</v>
      </c>
      <c r="F15" s="79"/>
      <c r="G15" s="79"/>
    </row>
    <row r="16" ht="18" customHeight="1" outlineLevel="1" spans="1:7">
      <c r="A16" s="84" t="s">
        <v>110</v>
      </c>
      <c r="B16" s="84" t="s">
        <v>111</v>
      </c>
      <c r="C16" s="79">
        <v>200000</v>
      </c>
      <c r="D16" s="79">
        <v>200000</v>
      </c>
      <c r="E16" s="79">
        <v>200000</v>
      </c>
      <c r="F16" s="79"/>
      <c r="G16" s="79"/>
    </row>
    <row r="17" ht="18" customHeight="1" outlineLevel="1" spans="1:7">
      <c r="A17" s="83" t="s">
        <v>112</v>
      </c>
      <c r="B17" s="83" t="s">
        <v>113</v>
      </c>
      <c r="C17" s="79">
        <v>12870</v>
      </c>
      <c r="D17" s="79">
        <v>12870</v>
      </c>
      <c r="E17" s="79">
        <v>12870</v>
      </c>
      <c r="F17" s="79"/>
      <c r="G17" s="79"/>
    </row>
    <row r="18" ht="18" customHeight="1" spans="1:7">
      <c r="A18" s="84" t="s">
        <v>114</v>
      </c>
      <c r="B18" s="84" t="s">
        <v>115</v>
      </c>
      <c r="C18" s="79">
        <v>12870</v>
      </c>
      <c r="D18" s="79">
        <v>12870</v>
      </c>
      <c r="E18" s="79">
        <v>12870</v>
      </c>
      <c r="F18" s="79"/>
      <c r="G18" s="79"/>
    </row>
    <row r="19" ht="18" customHeight="1" outlineLevel="1" spans="1:7">
      <c r="A19" s="78" t="s">
        <v>116</v>
      </c>
      <c r="B19" s="78" t="s">
        <v>117</v>
      </c>
      <c r="C19" s="79">
        <v>552916.68</v>
      </c>
      <c r="D19" s="79">
        <v>552916.68</v>
      </c>
      <c r="E19" s="79">
        <v>552916.68</v>
      </c>
      <c r="F19" s="79"/>
      <c r="G19" s="79"/>
    </row>
    <row r="20" ht="18" customHeight="1" outlineLevel="1" spans="1:7">
      <c r="A20" s="83" t="s">
        <v>118</v>
      </c>
      <c r="B20" s="83" t="s">
        <v>119</v>
      </c>
      <c r="C20" s="79">
        <v>552916.68</v>
      </c>
      <c r="D20" s="79">
        <v>552916.68</v>
      </c>
      <c r="E20" s="79">
        <v>552916.68</v>
      </c>
      <c r="F20" s="79"/>
      <c r="G20" s="79"/>
    </row>
    <row r="21" ht="18" customHeight="1" outlineLevel="1" spans="1:7">
      <c r="A21" s="84" t="s">
        <v>120</v>
      </c>
      <c r="B21" s="84" t="s">
        <v>121</v>
      </c>
      <c r="C21" s="79">
        <v>294923.83</v>
      </c>
      <c r="D21" s="79">
        <v>294923.83</v>
      </c>
      <c r="E21" s="79">
        <v>294923.83</v>
      </c>
      <c r="F21" s="79"/>
      <c r="G21" s="79"/>
    </row>
    <row r="22" ht="18" customHeight="1" outlineLevel="1" spans="1:7">
      <c r="A22" s="84" t="s">
        <v>122</v>
      </c>
      <c r="B22" s="84" t="s">
        <v>123</v>
      </c>
      <c r="C22" s="79">
        <v>222468</v>
      </c>
      <c r="D22" s="79">
        <v>222468</v>
      </c>
      <c r="E22" s="79">
        <v>222468</v>
      </c>
      <c r="F22" s="79"/>
      <c r="G22" s="79"/>
    </row>
    <row r="23" ht="18" customHeight="1" spans="1:7">
      <c r="A23" s="84" t="s">
        <v>124</v>
      </c>
      <c r="B23" s="84" t="s">
        <v>125</v>
      </c>
      <c r="C23" s="79">
        <v>35524.85</v>
      </c>
      <c r="D23" s="79">
        <v>35524.85</v>
      </c>
      <c r="E23" s="79">
        <v>35524.85</v>
      </c>
      <c r="F23" s="79"/>
      <c r="G23" s="79"/>
    </row>
    <row r="24" ht="18" customHeight="1" outlineLevel="1" spans="1:7">
      <c r="A24" s="78" t="s">
        <v>126</v>
      </c>
      <c r="B24" s="78" t="s">
        <v>127</v>
      </c>
      <c r="C24" s="79">
        <v>482545.56</v>
      </c>
      <c r="D24" s="79">
        <v>482545.56</v>
      </c>
      <c r="E24" s="79">
        <v>482545.56</v>
      </c>
      <c r="F24" s="79"/>
      <c r="G24" s="79"/>
    </row>
    <row r="25" ht="18" customHeight="1" outlineLevel="1" spans="1:7">
      <c r="A25" s="83" t="s">
        <v>128</v>
      </c>
      <c r="B25" s="83" t="s">
        <v>129</v>
      </c>
      <c r="C25" s="79">
        <v>482545.56</v>
      </c>
      <c r="D25" s="79">
        <v>482545.56</v>
      </c>
      <c r="E25" s="79">
        <v>482545.56</v>
      </c>
      <c r="F25" s="79"/>
      <c r="G25" s="79"/>
    </row>
    <row r="26" ht="18" customHeight="1" spans="1:7">
      <c r="A26" s="84" t="s">
        <v>130</v>
      </c>
      <c r="B26" s="84" t="s">
        <v>131</v>
      </c>
      <c r="C26" s="79">
        <v>482545.56</v>
      </c>
      <c r="D26" s="79">
        <v>482545.56</v>
      </c>
      <c r="E26" s="79">
        <v>482545.56</v>
      </c>
      <c r="F26" s="79"/>
      <c r="G26" s="79"/>
    </row>
    <row r="27" ht="18" customHeight="1" spans="1:7">
      <c r="A27" s="67" t="s">
        <v>174</v>
      </c>
      <c r="B27" s="67" t="s">
        <v>174</v>
      </c>
      <c r="C27" s="79">
        <v>7179462.42</v>
      </c>
      <c r="D27" s="79">
        <v>6317903.87</v>
      </c>
      <c r="E27" s="79">
        <v>6153691.81</v>
      </c>
      <c r="F27" s="79">
        <v>164212.06</v>
      </c>
      <c r="G27" s="79">
        <v>261558.55</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A8" sqref="A8"/>
    </sheetView>
  </sheetViews>
  <sheetFormatPr defaultColWidth="12.1416666666667" defaultRowHeight="14.25" customHeight="1" outlineLevelRow="7" outlineLevelCol="5"/>
  <cols>
    <col min="1" max="6" width="32.85" customWidth="1"/>
  </cols>
  <sheetData>
    <row r="1" customHeight="1" spans="6:6">
      <c r="F1" s="1" t="s">
        <v>175</v>
      </c>
    </row>
    <row r="2" ht="41.25" customHeight="1" spans="1:6">
      <c r="A2" s="2" t="str">
        <f>"2025"&amp;"年一般公共预算“三公”经费支出预算表"</f>
        <v>2025年一般公共预算“三公”经费支出预算表</v>
      </c>
      <c r="B2" s="2"/>
      <c r="C2" s="2"/>
      <c r="D2" s="2"/>
      <c r="E2" s="2"/>
      <c r="F2" s="2"/>
    </row>
    <row r="3" ht="21.9" customHeight="1" spans="1:6">
      <c r="A3" s="71" t="str">
        <f>"单位名称："&amp;"富民县散旦中学"</f>
        <v>单位名称：富民县散旦中学</v>
      </c>
      <c r="B3" s="71"/>
      <c r="C3" s="1" t="s">
        <v>1</v>
      </c>
      <c r="D3" s="1"/>
      <c r="E3" s="1"/>
      <c r="F3" s="1"/>
    </row>
    <row r="4" ht="27" customHeight="1" spans="1:6">
      <c r="A4" s="67" t="s">
        <v>176</v>
      </c>
      <c r="B4" s="67" t="s">
        <v>177</v>
      </c>
      <c r="C4" s="67" t="s">
        <v>178</v>
      </c>
      <c r="D4" s="67"/>
      <c r="E4" s="67"/>
      <c r="F4" s="67" t="s">
        <v>179</v>
      </c>
    </row>
    <row r="5" ht="28.5" customHeight="1" spans="1:6">
      <c r="A5" s="67"/>
      <c r="B5" s="67"/>
      <c r="C5" s="67" t="s">
        <v>55</v>
      </c>
      <c r="D5" s="67" t="s">
        <v>180</v>
      </c>
      <c r="E5" s="67" t="s">
        <v>181</v>
      </c>
      <c r="F5" s="67"/>
    </row>
    <row r="6" ht="17.25" customHeight="1" spans="1:6">
      <c r="A6" s="67" t="s">
        <v>79</v>
      </c>
      <c r="B6" s="67" t="s">
        <v>80</v>
      </c>
      <c r="C6" s="67" t="s">
        <v>81</v>
      </c>
      <c r="D6" s="67" t="s">
        <v>173</v>
      </c>
      <c r="E6" s="67" t="s">
        <v>82</v>
      </c>
      <c r="F6" s="67" t="s">
        <v>83</v>
      </c>
    </row>
    <row r="7" ht="17.25" customHeight="1" spans="1:6">
      <c r="A7" s="82"/>
      <c r="B7" s="82"/>
      <c r="C7" s="82"/>
      <c r="D7" s="82"/>
      <c r="E7" s="82"/>
      <c r="F7" s="82"/>
    </row>
    <row r="8" customHeight="1" spans="1:1">
      <c r="A8" t="s">
        <v>182</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6"/>
  <sheetViews>
    <sheetView showZeros="0" topLeftCell="C2"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"单位名称："&amp;"富民县散旦中学"</f>
        <v>单位名称：富民县散旦中学</v>
      </c>
      <c r="B3" s="3"/>
      <c r="C3" s="3"/>
      <c r="D3" s="3"/>
      <c r="E3" s="3"/>
      <c r="F3" s="3"/>
      <c r="G3" s="3"/>
      <c r="H3" s="3"/>
      <c r="Y3" s="1" t="s">
        <v>1</v>
      </c>
    </row>
    <row r="4" ht="18" customHeight="1" spans="1:25">
      <c r="A4" s="67" t="s">
        <v>184</v>
      </c>
      <c r="B4" s="67" t="s">
        <v>185</v>
      </c>
      <c r="C4" s="67" t="s">
        <v>186</v>
      </c>
      <c r="D4" s="67" t="s">
        <v>187</v>
      </c>
      <c r="E4" s="4" t="s">
        <v>188</v>
      </c>
      <c r="F4" s="67" t="s">
        <v>189</v>
      </c>
      <c r="G4" s="4" t="s">
        <v>190</v>
      </c>
      <c r="H4" s="67" t="s">
        <v>191</v>
      </c>
      <c r="I4" s="67" t="s">
        <v>192</v>
      </c>
      <c r="J4" s="67" t="s">
        <v>192</v>
      </c>
      <c r="K4" s="67"/>
      <c r="L4" s="67"/>
      <c r="M4" s="67"/>
      <c r="N4" s="67"/>
      <c r="O4" s="67"/>
      <c r="P4" s="67"/>
      <c r="Q4" s="67"/>
      <c r="R4" s="67"/>
      <c r="S4" s="67" t="s">
        <v>59</v>
      </c>
      <c r="T4" s="67" t="s">
        <v>60</v>
      </c>
      <c r="U4" s="67"/>
      <c r="V4" s="67"/>
      <c r="W4" s="67"/>
      <c r="X4" s="67"/>
      <c r="Y4" s="67"/>
    </row>
    <row r="5" ht="18" customHeight="1" spans="1:25">
      <c r="A5" s="67"/>
      <c r="B5" s="67"/>
      <c r="C5" s="67"/>
      <c r="D5" s="67"/>
      <c r="E5" s="4"/>
      <c r="F5" s="67"/>
      <c r="G5" s="4"/>
      <c r="H5" s="67"/>
      <c r="I5" s="67" t="s">
        <v>193</v>
      </c>
      <c r="J5" s="67" t="s">
        <v>56</v>
      </c>
      <c r="K5" s="67"/>
      <c r="L5" s="67"/>
      <c r="M5" s="67"/>
      <c r="N5" s="67"/>
      <c r="O5" s="67"/>
      <c r="P5" s="67" t="s">
        <v>194</v>
      </c>
      <c r="Q5" s="67"/>
      <c r="R5" s="67"/>
      <c r="S5" s="67" t="s">
        <v>59</v>
      </c>
      <c r="T5" s="67" t="s">
        <v>60</v>
      </c>
      <c r="U5" s="67" t="s">
        <v>61</v>
      </c>
      <c r="V5" s="67" t="s">
        <v>60</v>
      </c>
      <c r="W5" s="67" t="s">
        <v>63</v>
      </c>
      <c r="X5" s="67" t="s">
        <v>64</v>
      </c>
      <c r="Y5" s="67" t="s">
        <v>65</v>
      </c>
    </row>
    <row r="6" ht="19.5" customHeight="1" spans="1:25">
      <c r="A6" s="67"/>
      <c r="B6" s="67"/>
      <c r="C6" s="67"/>
      <c r="D6" s="67"/>
      <c r="E6" s="4"/>
      <c r="F6" s="67"/>
      <c r="G6" s="4"/>
      <c r="H6" s="67"/>
      <c r="I6" s="67"/>
      <c r="J6" s="67" t="s">
        <v>195</v>
      </c>
      <c r="K6" s="67" t="s">
        <v>196</v>
      </c>
      <c r="L6" s="67" t="s">
        <v>197</v>
      </c>
      <c r="M6" s="67" t="s">
        <v>198</v>
      </c>
      <c r="N6" s="67" t="s">
        <v>199</v>
      </c>
      <c r="O6" s="67" t="s">
        <v>200</v>
      </c>
      <c r="P6" s="67" t="s">
        <v>56</v>
      </c>
      <c r="Q6" s="67" t="s">
        <v>57</v>
      </c>
      <c r="R6" s="67" t="s">
        <v>58</v>
      </c>
      <c r="S6" s="67"/>
      <c r="T6" s="67" t="s">
        <v>55</v>
      </c>
      <c r="U6" s="67" t="s">
        <v>61</v>
      </c>
      <c r="V6" s="67" t="s">
        <v>62</v>
      </c>
      <c r="W6" s="67" t="s">
        <v>63</v>
      </c>
      <c r="X6" s="67" t="s">
        <v>64</v>
      </c>
      <c r="Y6" s="67" t="s">
        <v>65</v>
      </c>
    </row>
    <row r="7" ht="37.5" customHeight="1" spans="1:25">
      <c r="A7" s="67"/>
      <c r="B7" s="67"/>
      <c r="C7" s="67"/>
      <c r="D7" s="67"/>
      <c r="E7" s="4"/>
      <c r="F7" s="67"/>
      <c r="G7" s="4"/>
      <c r="H7" s="67"/>
      <c r="I7" s="67"/>
      <c r="J7" s="67" t="s">
        <v>55</v>
      </c>
      <c r="K7" s="67" t="s">
        <v>201</v>
      </c>
      <c r="L7" s="67" t="s">
        <v>196</v>
      </c>
      <c r="M7" s="67" t="s">
        <v>198</v>
      </c>
      <c r="N7" s="67" t="s">
        <v>199</v>
      </c>
      <c r="O7" s="67" t="s">
        <v>200</v>
      </c>
      <c r="P7" s="67" t="s">
        <v>198</v>
      </c>
      <c r="Q7" s="67" t="s">
        <v>199</v>
      </c>
      <c r="R7" s="67" t="s">
        <v>200</v>
      </c>
      <c r="S7" s="67" t="s">
        <v>59</v>
      </c>
      <c r="T7" s="67" t="s">
        <v>55</v>
      </c>
      <c r="U7" s="67" t="s">
        <v>61</v>
      </c>
      <c r="V7" s="67" t="s">
        <v>202</v>
      </c>
      <c r="W7" s="67" t="s">
        <v>63</v>
      </c>
      <c r="X7" s="67" t="s">
        <v>64</v>
      </c>
      <c r="Y7" s="67" t="s">
        <v>65</v>
      </c>
    </row>
    <row r="8" ht="22.65" customHeight="1" spans="1:25">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c r="X8" s="67">
        <v>24</v>
      </c>
      <c r="Y8" s="67">
        <v>25</v>
      </c>
    </row>
    <row r="9" ht="23.4" customHeight="1" spans="1:25">
      <c r="A9" s="80" t="s">
        <v>203</v>
      </c>
      <c r="B9" s="80" t="s">
        <v>67</v>
      </c>
      <c r="C9" s="80" t="s">
        <v>204</v>
      </c>
      <c r="D9" s="80" t="s">
        <v>205</v>
      </c>
      <c r="E9" s="80" t="s">
        <v>96</v>
      </c>
      <c r="F9" s="80" t="s">
        <v>97</v>
      </c>
      <c r="G9" s="80" t="s">
        <v>206</v>
      </c>
      <c r="H9" s="80" t="s">
        <v>207</v>
      </c>
      <c r="I9" s="79">
        <v>1897500</v>
      </c>
      <c r="J9" s="79">
        <v>1897500</v>
      </c>
      <c r="K9" s="79"/>
      <c r="L9" s="79"/>
      <c r="M9" s="79"/>
      <c r="N9" s="79">
        <v>1897500</v>
      </c>
      <c r="O9" s="79"/>
      <c r="P9" s="79"/>
      <c r="Q9" s="79"/>
      <c r="R9" s="79"/>
      <c r="S9" s="79"/>
      <c r="T9" s="79"/>
      <c r="U9" s="79"/>
      <c r="V9" s="79"/>
      <c r="W9" s="79"/>
      <c r="X9" s="79"/>
      <c r="Y9" s="79"/>
    </row>
    <row r="10" ht="23.4" customHeight="1" spans="1:25">
      <c r="A10" s="80" t="s">
        <v>203</v>
      </c>
      <c r="B10" s="80" t="s">
        <v>67</v>
      </c>
      <c r="C10" s="80" t="s">
        <v>204</v>
      </c>
      <c r="D10" s="80" t="s">
        <v>205</v>
      </c>
      <c r="E10" s="80" t="s">
        <v>96</v>
      </c>
      <c r="F10" s="80" t="s">
        <v>97</v>
      </c>
      <c r="G10" s="80" t="s">
        <v>208</v>
      </c>
      <c r="H10" s="80" t="s">
        <v>209</v>
      </c>
      <c r="I10" s="79">
        <v>158125</v>
      </c>
      <c r="J10" s="79">
        <v>158125</v>
      </c>
      <c r="K10" s="81"/>
      <c r="L10" s="81"/>
      <c r="M10" s="81"/>
      <c r="N10" s="79">
        <v>158125</v>
      </c>
      <c r="O10" s="81"/>
      <c r="P10" s="79"/>
      <c r="Q10" s="79"/>
      <c r="R10" s="79"/>
      <c r="S10" s="79"/>
      <c r="T10" s="79"/>
      <c r="U10" s="79"/>
      <c r="V10" s="79"/>
      <c r="W10" s="79"/>
      <c r="X10" s="79"/>
      <c r="Y10" s="79"/>
    </row>
    <row r="11" ht="23.4" customHeight="1" spans="1:25">
      <c r="A11" s="80" t="s">
        <v>203</v>
      </c>
      <c r="B11" s="80" t="s">
        <v>67</v>
      </c>
      <c r="C11" s="80" t="s">
        <v>210</v>
      </c>
      <c r="D11" s="80" t="s">
        <v>131</v>
      </c>
      <c r="E11" s="80" t="s">
        <v>130</v>
      </c>
      <c r="F11" s="80" t="s">
        <v>131</v>
      </c>
      <c r="G11" s="80" t="s">
        <v>211</v>
      </c>
      <c r="H11" s="80" t="s">
        <v>131</v>
      </c>
      <c r="I11" s="79">
        <v>482545.56</v>
      </c>
      <c r="J11" s="79">
        <v>482545.56</v>
      </c>
      <c r="K11" s="81"/>
      <c r="L11" s="81"/>
      <c r="M11" s="81"/>
      <c r="N11" s="79">
        <v>482545.56</v>
      </c>
      <c r="O11" s="81"/>
      <c r="P11" s="79"/>
      <c r="Q11" s="79"/>
      <c r="R11" s="79"/>
      <c r="S11" s="79"/>
      <c r="T11" s="79"/>
      <c r="U11" s="79"/>
      <c r="V11" s="79"/>
      <c r="W11" s="79"/>
      <c r="X11" s="79"/>
      <c r="Y11" s="79"/>
    </row>
    <row r="12" ht="23.4" customHeight="1" spans="1:25">
      <c r="A12" s="80" t="s">
        <v>203</v>
      </c>
      <c r="B12" s="80" t="s">
        <v>67</v>
      </c>
      <c r="C12" s="80" t="s">
        <v>212</v>
      </c>
      <c r="D12" s="80" t="s">
        <v>213</v>
      </c>
      <c r="E12" s="80" t="s">
        <v>96</v>
      </c>
      <c r="F12" s="80" t="s">
        <v>97</v>
      </c>
      <c r="G12" s="80" t="s">
        <v>214</v>
      </c>
      <c r="H12" s="80" t="s">
        <v>213</v>
      </c>
      <c r="I12" s="79">
        <v>69000</v>
      </c>
      <c r="J12" s="79">
        <v>69000</v>
      </c>
      <c r="K12" s="81"/>
      <c r="L12" s="81"/>
      <c r="M12" s="81"/>
      <c r="N12" s="79">
        <v>69000</v>
      </c>
      <c r="O12" s="81"/>
      <c r="P12" s="79"/>
      <c r="Q12" s="79"/>
      <c r="R12" s="79"/>
      <c r="S12" s="79"/>
      <c r="T12" s="79"/>
      <c r="U12" s="79"/>
      <c r="V12" s="79"/>
      <c r="W12" s="79"/>
      <c r="X12" s="79"/>
      <c r="Y12" s="79"/>
    </row>
    <row r="13" ht="23.4" customHeight="1" spans="1:25">
      <c r="A13" s="80" t="s">
        <v>203</v>
      </c>
      <c r="B13" s="80" t="s">
        <v>67</v>
      </c>
      <c r="C13" s="80" t="s">
        <v>215</v>
      </c>
      <c r="D13" s="80" t="s">
        <v>216</v>
      </c>
      <c r="E13" s="80" t="s">
        <v>114</v>
      </c>
      <c r="F13" s="80" t="s">
        <v>115</v>
      </c>
      <c r="G13" s="80" t="s">
        <v>217</v>
      </c>
      <c r="H13" s="80" t="s">
        <v>218</v>
      </c>
      <c r="I13" s="79">
        <v>12870</v>
      </c>
      <c r="J13" s="79">
        <v>12870</v>
      </c>
      <c r="K13" s="81"/>
      <c r="L13" s="81"/>
      <c r="M13" s="81"/>
      <c r="N13" s="79">
        <v>12870</v>
      </c>
      <c r="O13" s="81"/>
      <c r="P13" s="79"/>
      <c r="Q13" s="79"/>
      <c r="R13" s="79"/>
      <c r="S13" s="79"/>
      <c r="T13" s="79"/>
      <c r="U13" s="79"/>
      <c r="V13" s="79"/>
      <c r="W13" s="79"/>
      <c r="X13" s="79"/>
      <c r="Y13" s="79"/>
    </row>
    <row r="14" ht="23.4" customHeight="1" spans="1:25">
      <c r="A14" s="80" t="s">
        <v>203</v>
      </c>
      <c r="B14" s="80" t="s">
        <v>67</v>
      </c>
      <c r="C14" s="80" t="s">
        <v>219</v>
      </c>
      <c r="D14" s="80" t="s">
        <v>220</v>
      </c>
      <c r="E14" s="80" t="s">
        <v>96</v>
      </c>
      <c r="F14" s="80" t="s">
        <v>97</v>
      </c>
      <c r="G14" s="80" t="s">
        <v>221</v>
      </c>
      <c r="H14" s="80" t="s">
        <v>222</v>
      </c>
      <c r="I14" s="79">
        <v>313740</v>
      </c>
      <c r="J14" s="79">
        <v>313740</v>
      </c>
      <c r="K14" s="81"/>
      <c r="L14" s="81"/>
      <c r="M14" s="81"/>
      <c r="N14" s="79">
        <v>313740</v>
      </c>
      <c r="O14" s="81"/>
      <c r="P14" s="79"/>
      <c r="Q14" s="79"/>
      <c r="R14" s="79"/>
      <c r="S14" s="79"/>
      <c r="T14" s="79"/>
      <c r="U14" s="79"/>
      <c r="V14" s="79"/>
      <c r="W14" s="79"/>
      <c r="X14" s="79"/>
      <c r="Y14" s="79"/>
    </row>
    <row r="15" ht="23.4" customHeight="1" spans="1:25">
      <c r="A15" s="80" t="s">
        <v>203</v>
      </c>
      <c r="B15" s="80" t="s">
        <v>67</v>
      </c>
      <c r="C15" s="80" t="s">
        <v>219</v>
      </c>
      <c r="D15" s="80" t="s">
        <v>220</v>
      </c>
      <c r="E15" s="80" t="s">
        <v>96</v>
      </c>
      <c r="F15" s="80" t="s">
        <v>97</v>
      </c>
      <c r="G15" s="80" t="s">
        <v>221</v>
      </c>
      <c r="H15" s="80" t="s">
        <v>222</v>
      </c>
      <c r="I15" s="79">
        <v>664320</v>
      </c>
      <c r="J15" s="79">
        <v>664320</v>
      </c>
      <c r="K15" s="81"/>
      <c r="L15" s="81"/>
      <c r="M15" s="81"/>
      <c r="N15" s="79">
        <v>664320</v>
      </c>
      <c r="O15" s="81"/>
      <c r="P15" s="79"/>
      <c r="Q15" s="79"/>
      <c r="R15" s="79"/>
      <c r="S15" s="79"/>
      <c r="T15" s="79"/>
      <c r="U15" s="79"/>
      <c r="V15" s="79"/>
      <c r="W15" s="79"/>
      <c r="X15" s="79"/>
      <c r="Y15" s="79"/>
    </row>
    <row r="16" ht="23.4" customHeight="1" spans="1:25">
      <c r="A16" s="80" t="s">
        <v>203</v>
      </c>
      <c r="B16" s="80" t="s">
        <v>67</v>
      </c>
      <c r="C16" s="80" t="s">
        <v>219</v>
      </c>
      <c r="D16" s="80" t="s">
        <v>220</v>
      </c>
      <c r="E16" s="80" t="s">
        <v>96</v>
      </c>
      <c r="F16" s="80" t="s">
        <v>97</v>
      </c>
      <c r="G16" s="80" t="s">
        <v>221</v>
      </c>
      <c r="H16" s="80" t="s">
        <v>222</v>
      </c>
      <c r="I16" s="79">
        <v>589740</v>
      </c>
      <c r="J16" s="79">
        <v>589740</v>
      </c>
      <c r="K16" s="81"/>
      <c r="L16" s="81"/>
      <c r="M16" s="81"/>
      <c r="N16" s="79">
        <v>589740</v>
      </c>
      <c r="O16" s="81"/>
      <c r="P16" s="79"/>
      <c r="Q16" s="79"/>
      <c r="R16" s="79"/>
      <c r="S16" s="79"/>
      <c r="T16" s="79"/>
      <c r="U16" s="79"/>
      <c r="V16" s="79"/>
      <c r="W16" s="79"/>
      <c r="X16" s="79"/>
      <c r="Y16" s="79"/>
    </row>
    <row r="17" ht="23.4" customHeight="1" spans="1:25">
      <c r="A17" s="80" t="s">
        <v>203</v>
      </c>
      <c r="B17" s="80" t="s">
        <v>67</v>
      </c>
      <c r="C17" s="80" t="s">
        <v>223</v>
      </c>
      <c r="D17" s="80" t="s">
        <v>224</v>
      </c>
      <c r="E17" s="80" t="s">
        <v>96</v>
      </c>
      <c r="F17" s="80" t="s">
        <v>97</v>
      </c>
      <c r="G17" s="80" t="s">
        <v>225</v>
      </c>
      <c r="H17" s="80" t="s">
        <v>226</v>
      </c>
      <c r="I17" s="79">
        <v>26132.49</v>
      </c>
      <c r="J17" s="79">
        <v>26132.49</v>
      </c>
      <c r="K17" s="81"/>
      <c r="L17" s="81"/>
      <c r="M17" s="81"/>
      <c r="N17" s="79">
        <v>26132.49</v>
      </c>
      <c r="O17" s="81"/>
      <c r="P17" s="79"/>
      <c r="Q17" s="79"/>
      <c r="R17" s="79"/>
      <c r="S17" s="79"/>
      <c r="T17" s="79"/>
      <c r="U17" s="79"/>
      <c r="V17" s="79"/>
      <c r="W17" s="79"/>
      <c r="X17" s="79"/>
      <c r="Y17" s="79"/>
    </row>
    <row r="18" ht="23.4" customHeight="1" spans="1:25">
      <c r="A18" s="80" t="s">
        <v>203</v>
      </c>
      <c r="B18" s="80" t="s">
        <v>67</v>
      </c>
      <c r="C18" s="80" t="s">
        <v>227</v>
      </c>
      <c r="D18" s="80" t="s">
        <v>228</v>
      </c>
      <c r="E18" s="80" t="s">
        <v>108</v>
      </c>
      <c r="F18" s="80" t="s">
        <v>109</v>
      </c>
      <c r="G18" s="80" t="s">
        <v>229</v>
      </c>
      <c r="H18" s="80" t="s">
        <v>230</v>
      </c>
      <c r="I18" s="79">
        <v>597314.08</v>
      </c>
      <c r="J18" s="79">
        <v>597314.08</v>
      </c>
      <c r="K18" s="81"/>
      <c r="L18" s="81"/>
      <c r="M18" s="81"/>
      <c r="N18" s="79">
        <v>597314.08</v>
      </c>
      <c r="O18" s="81"/>
      <c r="P18" s="79"/>
      <c r="Q18" s="79"/>
      <c r="R18" s="79"/>
      <c r="S18" s="79"/>
      <c r="T18" s="79"/>
      <c r="U18" s="79"/>
      <c r="V18" s="79"/>
      <c r="W18" s="79"/>
      <c r="X18" s="79"/>
      <c r="Y18" s="79"/>
    </row>
    <row r="19" ht="23.4" customHeight="1" spans="1:25">
      <c r="A19" s="80" t="s">
        <v>203</v>
      </c>
      <c r="B19" s="80" t="s">
        <v>67</v>
      </c>
      <c r="C19" s="80" t="s">
        <v>231</v>
      </c>
      <c r="D19" s="80" t="s">
        <v>232</v>
      </c>
      <c r="E19" s="80" t="s">
        <v>96</v>
      </c>
      <c r="F19" s="80" t="s">
        <v>97</v>
      </c>
      <c r="G19" s="80" t="s">
        <v>233</v>
      </c>
      <c r="H19" s="80" t="s">
        <v>234</v>
      </c>
      <c r="I19" s="79">
        <v>109788</v>
      </c>
      <c r="J19" s="79">
        <v>109788</v>
      </c>
      <c r="K19" s="81"/>
      <c r="L19" s="81"/>
      <c r="M19" s="81"/>
      <c r="N19" s="79">
        <v>109788</v>
      </c>
      <c r="O19" s="81"/>
      <c r="P19" s="79"/>
      <c r="Q19" s="79"/>
      <c r="R19" s="79"/>
      <c r="S19" s="79"/>
      <c r="T19" s="79"/>
      <c r="U19" s="79"/>
      <c r="V19" s="79"/>
      <c r="W19" s="79"/>
      <c r="X19" s="79"/>
      <c r="Y19" s="79"/>
    </row>
    <row r="20" ht="23.4" customHeight="1" spans="1:25">
      <c r="A20" s="80" t="s">
        <v>203</v>
      </c>
      <c r="B20" s="80" t="s">
        <v>67</v>
      </c>
      <c r="C20" s="80" t="s">
        <v>231</v>
      </c>
      <c r="D20" s="80" t="s">
        <v>232</v>
      </c>
      <c r="E20" s="80" t="s">
        <v>96</v>
      </c>
      <c r="F20" s="80" t="s">
        <v>97</v>
      </c>
      <c r="G20" s="80" t="s">
        <v>233</v>
      </c>
      <c r="H20" s="80" t="s">
        <v>234</v>
      </c>
      <c r="I20" s="79">
        <v>168000</v>
      </c>
      <c r="J20" s="79">
        <v>168000</v>
      </c>
      <c r="K20" s="81"/>
      <c r="L20" s="81"/>
      <c r="M20" s="81"/>
      <c r="N20" s="79">
        <v>168000</v>
      </c>
      <c r="O20" s="81"/>
      <c r="P20" s="79"/>
      <c r="Q20" s="79"/>
      <c r="R20" s="79"/>
      <c r="S20" s="79"/>
      <c r="T20" s="79"/>
      <c r="U20" s="79"/>
      <c r="V20" s="79"/>
      <c r="W20" s="79"/>
      <c r="X20" s="79"/>
      <c r="Y20" s="79"/>
    </row>
    <row r="21" ht="23.4" customHeight="1" spans="1:25">
      <c r="A21" s="80" t="s">
        <v>203</v>
      </c>
      <c r="B21" s="80" t="s">
        <v>67</v>
      </c>
      <c r="C21" s="80" t="s">
        <v>235</v>
      </c>
      <c r="D21" s="80" t="s">
        <v>236</v>
      </c>
      <c r="E21" s="80" t="s">
        <v>96</v>
      </c>
      <c r="F21" s="80" t="s">
        <v>97</v>
      </c>
      <c r="G21" s="80" t="s">
        <v>233</v>
      </c>
      <c r="H21" s="80" t="s">
        <v>234</v>
      </c>
      <c r="I21" s="79">
        <v>128700</v>
      </c>
      <c r="J21" s="79">
        <v>128700</v>
      </c>
      <c r="K21" s="81"/>
      <c r="L21" s="81"/>
      <c r="M21" s="81"/>
      <c r="N21" s="79">
        <v>128700</v>
      </c>
      <c r="O21" s="81"/>
      <c r="P21" s="79"/>
      <c r="Q21" s="79"/>
      <c r="R21" s="79"/>
      <c r="S21" s="79"/>
      <c r="T21" s="79"/>
      <c r="U21" s="79"/>
      <c r="V21" s="79"/>
      <c r="W21" s="79"/>
      <c r="X21" s="79"/>
      <c r="Y21" s="79"/>
    </row>
    <row r="22" ht="23.4" customHeight="1" spans="1:25">
      <c r="A22" s="80" t="s">
        <v>203</v>
      </c>
      <c r="B22" s="80" t="s">
        <v>67</v>
      </c>
      <c r="C22" s="80" t="s">
        <v>237</v>
      </c>
      <c r="D22" s="80" t="s">
        <v>238</v>
      </c>
      <c r="E22" s="80" t="s">
        <v>124</v>
      </c>
      <c r="F22" s="80" t="s">
        <v>125</v>
      </c>
      <c r="G22" s="80" t="s">
        <v>225</v>
      </c>
      <c r="H22" s="80" t="s">
        <v>226</v>
      </c>
      <c r="I22" s="79">
        <v>14932.85</v>
      </c>
      <c r="J22" s="79">
        <v>14932.85</v>
      </c>
      <c r="K22" s="81"/>
      <c r="L22" s="81"/>
      <c r="M22" s="81"/>
      <c r="N22" s="79">
        <v>14932.85</v>
      </c>
      <c r="O22" s="81"/>
      <c r="P22" s="79"/>
      <c r="Q22" s="79"/>
      <c r="R22" s="79"/>
      <c r="S22" s="79"/>
      <c r="T22" s="79"/>
      <c r="U22" s="79"/>
      <c r="V22" s="79"/>
      <c r="W22" s="79"/>
      <c r="X22" s="79"/>
      <c r="Y22" s="79"/>
    </row>
    <row r="23" ht="23.4" customHeight="1" spans="1:25">
      <c r="A23" s="80" t="s">
        <v>203</v>
      </c>
      <c r="B23" s="80" t="s">
        <v>67</v>
      </c>
      <c r="C23" s="80" t="s">
        <v>239</v>
      </c>
      <c r="D23" s="80" t="s">
        <v>240</v>
      </c>
      <c r="E23" s="80" t="s">
        <v>120</v>
      </c>
      <c r="F23" s="80" t="s">
        <v>121</v>
      </c>
      <c r="G23" s="80" t="s">
        <v>241</v>
      </c>
      <c r="H23" s="80" t="s">
        <v>242</v>
      </c>
      <c r="I23" s="79">
        <v>294923.83</v>
      </c>
      <c r="J23" s="79">
        <v>294923.83</v>
      </c>
      <c r="K23" s="81"/>
      <c r="L23" s="81"/>
      <c r="M23" s="81"/>
      <c r="N23" s="79">
        <v>294923.83</v>
      </c>
      <c r="O23" s="81"/>
      <c r="P23" s="79"/>
      <c r="Q23" s="79"/>
      <c r="R23" s="79"/>
      <c r="S23" s="79"/>
      <c r="T23" s="79"/>
      <c r="U23" s="79"/>
      <c r="V23" s="79"/>
      <c r="W23" s="79"/>
      <c r="X23" s="79"/>
      <c r="Y23" s="79"/>
    </row>
    <row r="24" ht="23.4" customHeight="1" spans="1:25">
      <c r="A24" s="80" t="s">
        <v>203</v>
      </c>
      <c r="B24" s="80" t="s">
        <v>67</v>
      </c>
      <c r="C24" s="80" t="s">
        <v>239</v>
      </c>
      <c r="D24" s="80" t="s">
        <v>240</v>
      </c>
      <c r="E24" s="80" t="s">
        <v>122</v>
      </c>
      <c r="F24" s="80" t="s">
        <v>123</v>
      </c>
      <c r="G24" s="80" t="s">
        <v>243</v>
      </c>
      <c r="H24" s="80" t="s">
        <v>244</v>
      </c>
      <c r="I24" s="79">
        <v>222468</v>
      </c>
      <c r="J24" s="79">
        <v>222468</v>
      </c>
      <c r="K24" s="81"/>
      <c r="L24" s="81"/>
      <c r="M24" s="81"/>
      <c r="N24" s="79">
        <v>222468</v>
      </c>
      <c r="O24" s="81"/>
      <c r="P24" s="79"/>
      <c r="Q24" s="79"/>
      <c r="R24" s="79"/>
      <c r="S24" s="79"/>
      <c r="T24" s="79"/>
      <c r="U24" s="79"/>
      <c r="V24" s="79"/>
      <c r="W24" s="79"/>
      <c r="X24" s="79"/>
      <c r="Y24" s="79"/>
    </row>
    <row r="25" ht="23.4" customHeight="1" spans="1:25">
      <c r="A25" s="80" t="s">
        <v>203</v>
      </c>
      <c r="B25" s="80" t="s">
        <v>67</v>
      </c>
      <c r="C25" s="80" t="s">
        <v>239</v>
      </c>
      <c r="D25" s="80" t="s">
        <v>240</v>
      </c>
      <c r="E25" s="80" t="s">
        <v>124</v>
      </c>
      <c r="F25" s="80" t="s">
        <v>125</v>
      </c>
      <c r="G25" s="80" t="s">
        <v>225</v>
      </c>
      <c r="H25" s="80" t="s">
        <v>226</v>
      </c>
      <c r="I25" s="79">
        <v>4752</v>
      </c>
      <c r="J25" s="79">
        <v>4752</v>
      </c>
      <c r="K25" s="81"/>
      <c r="L25" s="81"/>
      <c r="M25" s="81"/>
      <c r="N25" s="79">
        <v>4752</v>
      </c>
      <c r="O25" s="81"/>
      <c r="P25" s="79"/>
      <c r="Q25" s="79"/>
      <c r="R25" s="79"/>
      <c r="S25" s="79"/>
      <c r="T25" s="79"/>
      <c r="U25" s="79"/>
      <c r="V25" s="79"/>
      <c r="W25" s="79"/>
      <c r="X25" s="79"/>
      <c r="Y25" s="79"/>
    </row>
    <row r="26" ht="23.4" customHeight="1" spans="1:25">
      <c r="A26" s="80" t="s">
        <v>203</v>
      </c>
      <c r="B26" s="80" t="s">
        <v>67</v>
      </c>
      <c r="C26" s="80" t="s">
        <v>239</v>
      </c>
      <c r="D26" s="80" t="s">
        <v>240</v>
      </c>
      <c r="E26" s="80" t="s">
        <v>124</v>
      </c>
      <c r="F26" s="80" t="s">
        <v>125</v>
      </c>
      <c r="G26" s="80" t="s">
        <v>225</v>
      </c>
      <c r="H26" s="80" t="s">
        <v>226</v>
      </c>
      <c r="I26" s="79">
        <v>15840</v>
      </c>
      <c r="J26" s="79">
        <v>15840</v>
      </c>
      <c r="K26" s="81"/>
      <c r="L26" s="81"/>
      <c r="M26" s="81"/>
      <c r="N26" s="79">
        <v>15840</v>
      </c>
      <c r="O26" s="81"/>
      <c r="P26" s="79"/>
      <c r="Q26" s="79"/>
      <c r="R26" s="79"/>
      <c r="S26" s="79"/>
      <c r="T26" s="79"/>
      <c r="U26" s="79"/>
      <c r="V26" s="79"/>
      <c r="W26" s="79"/>
      <c r="X26" s="79"/>
      <c r="Y26" s="79"/>
    </row>
    <row r="27" ht="23.4" customHeight="1" spans="1:25">
      <c r="A27" s="80" t="s">
        <v>203</v>
      </c>
      <c r="B27" s="80" t="s">
        <v>67</v>
      </c>
      <c r="C27" s="80" t="s">
        <v>245</v>
      </c>
      <c r="D27" s="80" t="s">
        <v>246</v>
      </c>
      <c r="E27" s="80" t="s">
        <v>110</v>
      </c>
      <c r="F27" s="80" t="s">
        <v>111</v>
      </c>
      <c r="G27" s="80" t="s">
        <v>247</v>
      </c>
      <c r="H27" s="80" t="s">
        <v>248</v>
      </c>
      <c r="I27" s="79">
        <v>200000</v>
      </c>
      <c r="J27" s="79">
        <v>200000</v>
      </c>
      <c r="K27" s="81"/>
      <c r="L27" s="81"/>
      <c r="M27" s="81"/>
      <c r="N27" s="79">
        <v>200000</v>
      </c>
      <c r="O27" s="81"/>
      <c r="P27" s="79"/>
      <c r="Q27" s="79"/>
      <c r="R27" s="79"/>
      <c r="S27" s="79"/>
      <c r="T27" s="79"/>
      <c r="U27" s="79"/>
      <c r="V27" s="79"/>
      <c r="W27" s="79"/>
      <c r="X27" s="79"/>
      <c r="Y27" s="79"/>
    </row>
    <row r="28" ht="23.4" customHeight="1" spans="1:25">
      <c r="A28" s="80" t="s">
        <v>203</v>
      </c>
      <c r="B28" s="80" t="s">
        <v>67</v>
      </c>
      <c r="C28" s="80" t="s">
        <v>249</v>
      </c>
      <c r="D28" s="80" t="s">
        <v>250</v>
      </c>
      <c r="E28" s="80" t="s">
        <v>96</v>
      </c>
      <c r="F28" s="80" t="s">
        <v>97</v>
      </c>
      <c r="G28" s="80" t="s">
        <v>221</v>
      </c>
      <c r="H28" s="80" t="s">
        <v>222</v>
      </c>
      <c r="I28" s="79">
        <v>252000</v>
      </c>
      <c r="J28" s="79">
        <v>252000</v>
      </c>
      <c r="K28" s="81"/>
      <c r="L28" s="81"/>
      <c r="M28" s="81"/>
      <c r="N28" s="79">
        <v>252000</v>
      </c>
      <c r="O28" s="81"/>
      <c r="P28" s="79"/>
      <c r="Q28" s="79"/>
      <c r="R28" s="79"/>
      <c r="S28" s="79"/>
      <c r="T28" s="79"/>
      <c r="U28" s="79"/>
      <c r="V28" s="79"/>
      <c r="W28" s="79"/>
      <c r="X28" s="79"/>
      <c r="Y28" s="79"/>
    </row>
    <row r="29" ht="23.4" customHeight="1" spans="1:25">
      <c r="A29" s="80" t="s">
        <v>203</v>
      </c>
      <c r="B29" s="80" t="s">
        <v>67</v>
      </c>
      <c r="C29" s="80" t="s">
        <v>251</v>
      </c>
      <c r="D29" s="80" t="s">
        <v>252</v>
      </c>
      <c r="E29" s="80" t="s">
        <v>96</v>
      </c>
      <c r="F29" s="80" t="s">
        <v>97</v>
      </c>
      <c r="G29" s="80" t="s">
        <v>253</v>
      </c>
      <c r="H29" s="80" t="s">
        <v>254</v>
      </c>
      <c r="I29" s="79">
        <v>17136</v>
      </c>
      <c r="J29" s="79">
        <v>17136</v>
      </c>
      <c r="K29" s="81"/>
      <c r="L29" s="81"/>
      <c r="M29" s="81"/>
      <c r="N29" s="79">
        <v>17136</v>
      </c>
      <c r="O29" s="81"/>
      <c r="P29" s="79"/>
      <c r="Q29" s="79"/>
      <c r="R29" s="79"/>
      <c r="S29" s="79"/>
      <c r="T29" s="79"/>
      <c r="U29" s="79"/>
      <c r="V29" s="79"/>
      <c r="W29" s="79"/>
      <c r="X29" s="79"/>
      <c r="Y29" s="79"/>
    </row>
    <row r="30" ht="23.4" customHeight="1" spans="1:25">
      <c r="A30" s="80" t="s">
        <v>203</v>
      </c>
      <c r="B30" s="80" t="s">
        <v>67</v>
      </c>
      <c r="C30" s="80" t="s">
        <v>251</v>
      </c>
      <c r="D30" s="80" t="s">
        <v>252</v>
      </c>
      <c r="E30" s="80" t="s">
        <v>102</v>
      </c>
      <c r="F30" s="80" t="s">
        <v>103</v>
      </c>
      <c r="G30" s="80" t="s">
        <v>253</v>
      </c>
      <c r="H30" s="80" t="s">
        <v>254</v>
      </c>
      <c r="I30" s="79">
        <v>384</v>
      </c>
      <c r="J30" s="79">
        <v>384</v>
      </c>
      <c r="K30" s="81"/>
      <c r="L30" s="81"/>
      <c r="M30" s="81"/>
      <c r="N30" s="79">
        <v>384</v>
      </c>
      <c r="O30" s="81"/>
      <c r="P30" s="79"/>
      <c r="Q30" s="79"/>
      <c r="R30" s="79"/>
      <c r="S30" s="79"/>
      <c r="T30" s="79"/>
      <c r="U30" s="79"/>
      <c r="V30" s="79"/>
      <c r="W30" s="79"/>
      <c r="X30" s="79"/>
      <c r="Y30" s="79"/>
    </row>
    <row r="31" ht="23.4" customHeight="1" spans="1:25">
      <c r="A31" s="80" t="s">
        <v>203</v>
      </c>
      <c r="B31" s="80" t="s">
        <v>67</v>
      </c>
      <c r="C31" s="80" t="s">
        <v>251</v>
      </c>
      <c r="D31" s="80" t="s">
        <v>252</v>
      </c>
      <c r="E31" s="80" t="s">
        <v>96</v>
      </c>
      <c r="F31" s="80" t="s">
        <v>97</v>
      </c>
      <c r="G31" s="80" t="s">
        <v>255</v>
      </c>
      <c r="H31" s="80" t="s">
        <v>256</v>
      </c>
      <c r="I31" s="79">
        <v>4569.6</v>
      </c>
      <c r="J31" s="79">
        <v>4569.6</v>
      </c>
      <c r="K31" s="81"/>
      <c r="L31" s="81"/>
      <c r="M31" s="81"/>
      <c r="N31" s="79">
        <v>4569.6</v>
      </c>
      <c r="O31" s="81"/>
      <c r="P31" s="79"/>
      <c r="Q31" s="79"/>
      <c r="R31" s="79"/>
      <c r="S31" s="79"/>
      <c r="T31" s="79"/>
      <c r="U31" s="79"/>
      <c r="V31" s="79"/>
      <c r="W31" s="79"/>
      <c r="X31" s="79"/>
      <c r="Y31" s="79"/>
    </row>
    <row r="32" ht="23.4" customHeight="1" spans="1:25">
      <c r="A32" s="80" t="s">
        <v>203</v>
      </c>
      <c r="B32" s="80" t="s">
        <v>67</v>
      </c>
      <c r="C32" s="80" t="s">
        <v>251</v>
      </c>
      <c r="D32" s="80" t="s">
        <v>252</v>
      </c>
      <c r="E32" s="80" t="s">
        <v>96</v>
      </c>
      <c r="F32" s="80" t="s">
        <v>97</v>
      </c>
      <c r="G32" s="80" t="s">
        <v>255</v>
      </c>
      <c r="H32" s="80" t="s">
        <v>256</v>
      </c>
      <c r="I32" s="79">
        <v>7000</v>
      </c>
      <c r="J32" s="79">
        <v>7000</v>
      </c>
      <c r="K32" s="81"/>
      <c r="L32" s="81"/>
      <c r="M32" s="81"/>
      <c r="N32" s="79">
        <v>7000</v>
      </c>
      <c r="O32" s="81"/>
      <c r="P32" s="79"/>
      <c r="Q32" s="79"/>
      <c r="R32" s="79"/>
      <c r="S32" s="79"/>
      <c r="T32" s="79"/>
      <c r="U32" s="79"/>
      <c r="V32" s="79"/>
      <c r="W32" s="79"/>
      <c r="X32" s="79"/>
      <c r="Y32" s="79"/>
    </row>
    <row r="33" ht="23.4" customHeight="1" spans="1:25">
      <c r="A33" s="80" t="s">
        <v>203</v>
      </c>
      <c r="B33" s="80" t="s">
        <v>67</v>
      </c>
      <c r="C33" s="80" t="s">
        <v>251</v>
      </c>
      <c r="D33" s="80" t="s">
        <v>252</v>
      </c>
      <c r="E33" s="80" t="s">
        <v>96</v>
      </c>
      <c r="F33" s="80" t="s">
        <v>97</v>
      </c>
      <c r="G33" s="80" t="s">
        <v>257</v>
      </c>
      <c r="H33" s="80" t="s">
        <v>258</v>
      </c>
      <c r="I33" s="79">
        <v>2257.92</v>
      </c>
      <c r="J33" s="79">
        <v>2257.92</v>
      </c>
      <c r="K33" s="81"/>
      <c r="L33" s="81"/>
      <c r="M33" s="81"/>
      <c r="N33" s="79">
        <v>2257.92</v>
      </c>
      <c r="O33" s="81"/>
      <c r="P33" s="79"/>
      <c r="Q33" s="79"/>
      <c r="R33" s="79"/>
      <c r="S33" s="79"/>
      <c r="T33" s="79"/>
      <c r="U33" s="79"/>
      <c r="V33" s="79"/>
      <c r="W33" s="79"/>
      <c r="X33" s="79"/>
      <c r="Y33" s="79"/>
    </row>
    <row r="34" ht="23.4" customHeight="1" spans="1:25">
      <c r="A34" s="80" t="s">
        <v>203</v>
      </c>
      <c r="B34" s="80" t="s">
        <v>67</v>
      </c>
      <c r="C34" s="80" t="s">
        <v>251</v>
      </c>
      <c r="D34" s="80" t="s">
        <v>252</v>
      </c>
      <c r="E34" s="80" t="s">
        <v>96</v>
      </c>
      <c r="F34" s="80" t="s">
        <v>97</v>
      </c>
      <c r="G34" s="80" t="s">
        <v>259</v>
      </c>
      <c r="H34" s="80" t="s">
        <v>260</v>
      </c>
      <c r="I34" s="79">
        <v>5000</v>
      </c>
      <c r="J34" s="79">
        <v>5000</v>
      </c>
      <c r="K34" s="81"/>
      <c r="L34" s="81"/>
      <c r="M34" s="81"/>
      <c r="N34" s="79">
        <v>5000</v>
      </c>
      <c r="O34" s="81"/>
      <c r="P34" s="79"/>
      <c r="Q34" s="79"/>
      <c r="R34" s="79"/>
      <c r="S34" s="79"/>
      <c r="T34" s="79"/>
      <c r="U34" s="79"/>
      <c r="V34" s="79"/>
      <c r="W34" s="79"/>
      <c r="X34" s="79"/>
      <c r="Y34" s="79"/>
    </row>
    <row r="35" ht="23.4" customHeight="1" spans="1:25">
      <c r="A35" s="80" t="s">
        <v>203</v>
      </c>
      <c r="B35" s="80" t="s">
        <v>67</v>
      </c>
      <c r="C35" s="80" t="s">
        <v>261</v>
      </c>
      <c r="D35" s="80" t="s">
        <v>262</v>
      </c>
      <c r="E35" s="80" t="s">
        <v>96</v>
      </c>
      <c r="F35" s="80" t="s">
        <v>97</v>
      </c>
      <c r="G35" s="80" t="s">
        <v>263</v>
      </c>
      <c r="H35" s="80" t="s">
        <v>264</v>
      </c>
      <c r="I35" s="79">
        <v>58864.54</v>
      </c>
      <c r="J35" s="79">
        <v>58864.54</v>
      </c>
      <c r="K35" s="81"/>
      <c r="L35" s="81"/>
      <c r="M35" s="81"/>
      <c r="N35" s="79">
        <v>58864.54</v>
      </c>
      <c r="O35" s="81"/>
      <c r="P35" s="79"/>
      <c r="Q35" s="79"/>
      <c r="R35" s="79"/>
      <c r="S35" s="79"/>
      <c r="T35" s="79"/>
      <c r="U35" s="79"/>
      <c r="V35" s="79"/>
      <c r="W35" s="79"/>
      <c r="X35" s="79"/>
      <c r="Y35" s="79"/>
    </row>
    <row r="36" ht="22.65" customHeight="1" spans="1:25">
      <c r="A36" s="67" t="s">
        <v>174</v>
      </c>
      <c r="B36" s="67"/>
      <c r="C36" s="67"/>
      <c r="D36" s="67"/>
      <c r="E36" s="67"/>
      <c r="F36" s="67"/>
      <c r="G36" s="67"/>
      <c r="H36" s="67"/>
      <c r="I36" s="79">
        <v>6317903.87</v>
      </c>
      <c r="J36" s="79">
        <v>6317903.87</v>
      </c>
      <c r="K36" s="79"/>
      <c r="L36" s="79"/>
      <c r="M36" s="79"/>
      <c r="N36" s="79">
        <v>6317903.87</v>
      </c>
      <c r="O36" s="79"/>
      <c r="P36" s="79"/>
      <c r="Q36" s="79"/>
      <c r="R36" s="79"/>
      <c r="S36" s="79"/>
      <c r="T36" s="79"/>
      <c r="U36" s="79"/>
      <c r="V36" s="79"/>
      <c r="W36" s="79"/>
      <c r="X36" s="79"/>
      <c r="Y36" s="79"/>
    </row>
  </sheetData>
  <mergeCells count="31">
    <mergeCell ref="A2:Y2"/>
    <mergeCell ref="A3:H3"/>
    <mergeCell ref="I4:Y4"/>
    <mergeCell ref="J5:O5"/>
    <mergeCell ref="P5:R5"/>
    <mergeCell ref="T5:Y5"/>
    <mergeCell ref="J6:K6"/>
    <mergeCell ref="A36:H3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showZeros="0" topLeftCell="I7"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265</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"单位名称："&amp;"富民县散旦中学"</f>
        <v>单位名称：富民县散旦中学</v>
      </c>
      <c r="B3" s="3"/>
      <c r="C3" s="3"/>
      <c r="D3" s="3"/>
      <c r="E3" s="3"/>
      <c r="F3" s="3"/>
      <c r="G3" s="3"/>
      <c r="H3" s="3"/>
      <c r="W3" s="1" t="s">
        <v>1</v>
      </c>
    </row>
    <row r="4" ht="21.75" customHeight="1" spans="1:23">
      <c r="A4" s="67" t="s">
        <v>266</v>
      </c>
      <c r="B4" s="67" t="s">
        <v>186</v>
      </c>
      <c r="C4" s="67" t="s">
        <v>187</v>
      </c>
      <c r="D4" s="67" t="s">
        <v>267</v>
      </c>
      <c r="E4" s="67" t="s">
        <v>188</v>
      </c>
      <c r="F4" s="67" t="s">
        <v>189</v>
      </c>
      <c r="G4" s="67" t="s">
        <v>268</v>
      </c>
      <c r="H4" s="67" t="s">
        <v>269</v>
      </c>
      <c r="I4" s="67" t="s">
        <v>53</v>
      </c>
      <c r="J4" s="67" t="s">
        <v>270</v>
      </c>
      <c r="K4" s="67"/>
      <c r="L4" s="67"/>
      <c r="M4" s="67"/>
      <c r="N4" s="67" t="s">
        <v>194</v>
      </c>
      <c r="O4" s="67"/>
      <c r="P4" s="67"/>
      <c r="Q4" s="67" t="s">
        <v>59</v>
      </c>
      <c r="R4" s="67" t="s">
        <v>60</v>
      </c>
      <c r="S4" s="67"/>
      <c r="T4" s="67"/>
      <c r="U4" s="67"/>
      <c r="V4" s="67"/>
      <c r="W4" s="67"/>
    </row>
    <row r="5" ht="21.75" customHeight="1" spans="1:23">
      <c r="A5" s="67"/>
      <c r="B5" s="67"/>
      <c r="C5" s="67"/>
      <c r="D5" s="67"/>
      <c r="E5" s="67"/>
      <c r="F5" s="67"/>
      <c r="G5" s="67"/>
      <c r="H5" s="67"/>
      <c r="I5" s="67"/>
      <c r="J5" s="67" t="s">
        <v>56</v>
      </c>
      <c r="K5" s="67"/>
      <c r="L5" s="67" t="s">
        <v>57</v>
      </c>
      <c r="M5" s="67" t="s">
        <v>58</v>
      </c>
      <c r="N5" s="67" t="s">
        <v>56</v>
      </c>
      <c r="O5" s="67" t="s">
        <v>57</v>
      </c>
      <c r="P5" s="67" t="s">
        <v>58</v>
      </c>
      <c r="Q5" s="67"/>
      <c r="R5" s="67" t="s">
        <v>55</v>
      </c>
      <c r="S5" s="67" t="s">
        <v>61</v>
      </c>
      <c r="T5" s="67" t="s">
        <v>62</v>
      </c>
      <c r="U5" s="67" t="s">
        <v>63</v>
      </c>
      <c r="V5" s="67" t="s">
        <v>64</v>
      </c>
      <c r="W5" s="67" t="s">
        <v>65</v>
      </c>
    </row>
    <row r="6" ht="21" customHeight="1" spans="1:23">
      <c r="A6" s="67"/>
      <c r="B6" s="67"/>
      <c r="C6" s="67"/>
      <c r="D6" s="67"/>
      <c r="E6" s="67"/>
      <c r="F6" s="67"/>
      <c r="G6" s="67"/>
      <c r="H6" s="67"/>
      <c r="I6" s="67"/>
      <c r="J6" s="67" t="s">
        <v>55</v>
      </c>
      <c r="K6" s="67"/>
      <c r="L6" s="67"/>
      <c r="M6" s="67"/>
      <c r="N6" s="67"/>
      <c r="O6" s="67"/>
      <c r="P6" s="67"/>
      <c r="Q6" s="67"/>
      <c r="R6" s="67"/>
      <c r="S6" s="67"/>
      <c r="T6" s="67"/>
      <c r="U6" s="67"/>
      <c r="V6" s="67"/>
      <c r="W6" s="67"/>
    </row>
    <row r="7" ht="39.75" customHeight="1" spans="1:23">
      <c r="A7" s="67"/>
      <c r="B7" s="67"/>
      <c r="C7" s="67"/>
      <c r="D7" s="67"/>
      <c r="E7" s="67"/>
      <c r="F7" s="67"/>
      <c r="G7" s="67"/>
      <c r="H7" s="67"/>
      <c r="I7" s="67"/>
      <c r="J7" s="67" t="s">
        <v>55</v>
      </c>
      <c r="K7" s="67" t="s">
        <v>271</v>
      </c>
      <c r="L7" s="67"/>
      <c r="M7" s="67"/>
      <c r="N7" s="67"/>
      <c r="O7" s="67"/>
      <c r="P7" s="67"/>
      <c r="Q7" s="67"/>
      <c r="R7" s="67"/>
      <c r="S7" s="67"/>
      <c r="T7" s="67"/>
      <c r="U7" s="67"/>
      <c r="V7" s="67"/>
      <c r="W7" s="67"/>
    </row>
    <row r="8" ht="15" customHeight="1" spans="1:23">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row>
    <row r="9" ht="21.75" customHeight="1" spans="1:23">
      <c r="A9" s="78" t="s">
        <v>272</v>
      </c>
      <c r="B9" s="78" t="s">
        <v>273</v>
      </c>
      <c r="C9" s="78" t="s">
        <v>274</v>
      </c>
      <c r="D9" s="78" t="s">
        <v>67</v>
      </c>
      <c r="E9" s="78" t="s">
        <v>96</v>
      </c>
      <c r="F9" s="78" t="s">
        <v>97</v>
      </c>
      <c r="G9" s="78" t="s">
        <v>217</v>
      </c>
      <c r="H9" s="78" t="s">
        <v>218</v>
      </c>
      <c r="I9" s="79">
        <v>600000</v>
      </c>
      <c r="J9" s="79"/>
      <c r="K9" s="79"/>
      <c r="L9" s="79"/>
      <c r="M9" s="79"/>
      <c r="N9" s="79"/>
      <c r="O9" s="79"/>
      <c r="P9" s="79"/>
      <c r="Q9" s="79"/>
      <c r="R9" s="79">
        <v>600000</v>
      </c>
      <c r="S9" s="79"/>
      <c r="T9" s="79"/>
      <c r="U9" s="79"/>
      <c r="V9" s="79"/>
      <c r="W9" s="79">
        <v>600000</v>
      </c>
    </row>
    <row r="10" ht="21.75" customHeight="1" spans="1:23">
      <c r="A10" s="78" t="s">
        <v>272</v>
      </c>
      <c r="B10" s="78" t="s">
        <v>275</v>
      </c>
      <c r="C10" s="78" t="s">
        <v>276</v>
      </c>
      <c r="D10" s="78" t="s">
        <v>67</v>
      </c>
      <c r="E10" s="78" t="s">
        <v>96</v>
      </c>
      <c r="F10" s="78" t="s">
        <v>97</v>
      </c>
      <c r="G10" s="78" t="s">
        <v>277</v>
      </c>
      <c r="H10" s="78" t="s">
        <v>278</v>
      </c>
      <c r="I10" s="79">
        <v>185600</v>
      </c>
      <c r="J10" s="79">
        <v>185600</v>
      </c>
      <c r="K10" s="79">
        <v>185600</v>
      </c>
      <c r="L10" s="79"/>
      <c r="M10" s="79"/>
      <c r="N10" s="79"/>
      <c r="O10" s="79"/>
      <c r="P10" s="79"/>
      <c r="Q10" s="79"/>
      <c r="R10" s="79"/>
      <c r="S10" s="79"/>
      <c r="T10" s="79"/>
      <c r="U10" s="79"/>
      <c r="V10" s="79"/>
      <c r="W10" s="79"/>
    </row>
    <row r="11" ht="21.75" customHeight="1" spans="1:23">
      <c r="A11" s="78" t="s">
        <v>279</v>
      </c>
      <c r="B11" s="78" t="s">
        <v>280</v>
      </c>
      <c r="C11" s="78" t="s">
        <v>281</v>
      </c>
      <c r="D11" s="78" t="s">
        <v>67</v>
      </c>
      <c r="E11" s="78" t="s">
        <v>96</v>
      </c>
      <c r="F11" s="78" t="s">
        <v>97</v>
      </c>
      <c r="G11" s="78" t="s">
        <v>217</v>
      </c>
      <c r="H11" s="78" t="s">
        <v>218</v>
      </c>
      <c r="I11" s="79">
        <v>68800</v>
      </c>
      <c r="J11" s="79"/>
      <c r="K11" s="79"/>
      <c r="L11" s="79"/>
      <c r="M11" s="79"/>
      <c r="N11" s="79">
        <v>68800</v>
      </c>
      <c r="O11" s="79"/>
      <c r="P11" s="79"/>
      <c r="Q11" s="79"/>
      <c r="R11" s="79"/>
      <c r="S11" s="79"/>
      <c r="T11" s="79"/>
      <c r="U11" s="79"/>
      <c r="V11" s="79"/>
      <c r="W11" s="79"/>
    </row>
    <row r="12" ht="21.75" customHeight="1" spans="1:23">
      <c r="A12" s="78" t="s">
        <v>279</v>
      </c>
      <c r="B12" s="78" t="s">
        <v>280</v>
      </c>
      <c r="C12" s="78" t="s">
        <v>281</v>
      </c>
      <c r="D12" s="78" t="s">
        <v>67</v>
      </c>
      <c r="E12" s="78" t="s">
        <v>96</v>
      </c>
      <c r="F12" s="78" t="s">
        <v>97</v>
      </c>
      <c r="G12" s="78" t="s">
        <v>217</v>
      </c>
      <c r="H12" s="78" t="s">
        <v>218</v>
      </c>
      <c r="I12" s="79">
        <v>7158.55</v>
      </c>
      <c r="J12" s="79"/>
      <c r="K12" s="79"/>
      <c r="L12" s="79"/>
      <c r="M12" s="79"/>
      <c r="N12" s="79">
        <v>7158.55</v>
      </c>
      <c r="O12" s="79"/>
      <c r="P12" s="79"/>
      <c r="Q12" s="79"/>
      <c r="R12" s="79"/>
      <c r="S12" s="79"/>
      <c r="T12" s="79"/>
      <c r="U12" s="79"/>
      <c r="V12" s="79"/>
      <c r="W12" s="79"/>
    </row>
    <row r="13" ht="18.75" customHeight="1" spans="1:23">
      <c r="A13" s="67" t="s">
        <v>174</v>
      </c>
      <c r="B13" s="67"/>
      <c r="C13" s="67"/>
      <c r="D13" s="67"/>
      <c r="E13" s="67"/>
      <c r="F13" s="67"/>
      <c r="G13" s="67"/>
      <c r="H13" s="67"/>
      <c r="I13" s="79">
        <v>861558.55</v>
      </c>
      <c r="J13" s="79">
        <v>185600</v>
      </c>
      <c r="K13" s="79">
        <v>185600</v>
      </c>
      <c r="L13" s="79"/>
      <c r="M13" s="79"/>
      <c r="N13" s="79">
        <v>75958.55</v>
      </c>
      <c r="O13" s="79"/>
      <c r="P13" s="79"/>
      <c r="Q13" s="79"/>
      <c r="R13" s="79">
        <v>600000</v>
      </c>
      <c r="S13" s="79"/>
      <c r="T13" s="79"/>
      <c r="U13" s="79"/>
      <c r="V13" s="79"/>
      <c r="W13" s="79">
        <v>600000</v>
      </c>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showZeros="0" topLeftCell="C2"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282</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"单位名称："&amp;"富民县散旦中学"</f>
        <v>单位名称：富民县散旦中学</v>
      </c>
      <c r="B3" s="3"/>
      <c r="C3" s="3"/>
      <c r="D3" s="3"/>
      <c r="E3" s="3"/>
      <c r="F3" s="3"/>
      <c r="G3" s="3"/>
      <c r="H3" s="3"/>
    </row>
    <row r="4" ht="44.25" customHeight="1" spans="1:10">
      <c r="A4" s="67" t="s">
        <v>187</v>
      </c>
      <c r="B4" s="67" t="s">
        <v>283</v>
      </c>
      <c r="C4" s="76" t="s">
        <v>284</v>
      </c>
      <c r="D4" s="67" t="s">
        <v>285</v>
      </c>
      <c r="E4" s="67" t="s">
        <v>286</v>
      </c>
      <c r="F4" s="67" t="s">
        <v>287</v>
      </c>
      <c r="G4" s="67" t="s">
        <v>288</v>
      </c>
      <c r="H4" s="67" t="s">
        <v>289</v>
      </c>
      <c r="I4" s="67" t="s">
        <v>290</v>
      </c>
      <c r="J4" s="67" t="s">
        <v>291</v>
      </c>
    </row>
    <row r="5" ht="18.75" customHeight="1" spans="1:10">
      <c r="A5" s="67">
        <v>1</v>
      </c>
      <c r="B5" s="67">
        <v>2</v>
      </c>
      <c r="C5" s="67">
        <v>3</v>
      </c>
      <c r="D5" s="67">
        <v>4</v>
      </c>
      <c r="E5" s="67">
        <v>5</v>
      </c>
      <c r="F5" s="67">
        <v>6</v>
      </c>
      <c r="G5" s="67">
        <v>7</v>
      </c>
      <c r="H5" s="67">
        <v>8</v>
      </c>
      <c r="I5" s="67">
        <v>9</v>
      </c>
      <c r="J5" s="67">
        <v>10</v>
      </c>
    </row>
    <row r="6" ht="42" customHeight="1" outlineLevel="1" spans="1:10">
      <c r="A6" s="77" t="s">
        <v>67</v>
      </c>
      <c r="B6" s="77"/>
      <c r="C6" s="77"/>
      <c r="D6" s="77"/>
      <c r="E6" s="77"/>
      <c r="F6" s="77"/>
      <c r="G6" s="77"/>
      <c r="H6" s="77"/>
      <c r="I6" s="77"/>
      <c r="J6" s="77"/>
    </row>
    <row r="7" ht="42" customHeight="1" outlineLevel="1" spans="1:10">
      <c r="A7" s="77" t="s">
        <v>276</v>
      </c>
      <c r="B7" s="77" t="s">
        <v>292</v>
      </c>
      <c r="C7" s="77" t="s">
        <v>293</v>
      </c>
      <c r="D7" s="77" t="s">
        <v>294</v>
      </c>
      <c r="E7" s="77" t="s">
        <v>295</v>
      </c>
      <c r="F7" s="77" t="s">
        <v>296</v>
      </c>
      <c r="G7" s="77" t="s">
        <v>297</v>
      </c>
      <c r="H7" s="77" t="s">
        <v>298</v>
      </c>
      <c r="I7" s="77" t="s">
        <v>299</v>
      </c>
      <c r="J7" s="77" t="s">
        <v>300</v>
      </c>
    </row>
    <row r="8" ht="42" customHeight="1" outlineLevel="1" spans="1:10">
      <c r="A8" s="77" t="s">
        <v>276</v>
      </c>
      <c r="B8" s="77" t="s">
        <v>292</v>
      </c>
      <c r="C8" s="77" t="s">
        <v>301</v>
      </c>
      <c r="D8" s="77" t="s">
        <v>302</v>
      </c>
      <c r="E8" s="77" t="s">
        <v>303</v>
      </c>
      <c r="F8" s="77" t="s">
        <v>296</v>
      </c>
      <c r="G8" s="77" t="s">
        <v>86</v>
      </c>
      <c r="H8" s="77" t="s">
        <v>304</v>
      </c>
      <c r="I8" s="77" t="s">
        <v>299</v>
      </c>
      <c r="J8" s="77" t="s">
        <v>300</v>
      </c>
    </row>
    <row r="9" ht="42" customHeight="1" outlineLevel="1" spans="1:10">
      <c r="A9" s="77" t="s">
        <v>276</v>
      </c>
      <c r="B9" s="77" t="s">
        <v>292</v>
      </c>
      <c r="C9" s="77" t="s">
        <v>305</v>
      </c>
      <c r="D9" s="77" t="s">
        <v>306</v>
      </c>
      <c r="E9" s="77" t="s">
        <v>307</v>
      </c>
      <c r="F9" s="77" t="s">
        <v>308</v>
      </c>
      <c r="G9" s="77" t="s">
        <v>309</v>
      </c>
      <c r="H9" s="77" t="s">
        <v>310</v>
      </c>
      <c r="I9" s="77" t="s">
        <v>299</v>
      </c>
      <c r="J9" s="77" t="s">
        <v>300</v>
      </c>
    </row>
    <row r="10" ht="42" customHeight="1" outlineLevel="1" spans="1:10">
      <c r="A10" s="77" t="s">
        <v>274</v>
      </c>
      <c r="B10" s="77" t="s">
        <v>311</v>
      </c>
      <c r="C10" s="77" t="s">
        <v>293</v>
      </c>
      <c r="D10" s="77" t="s">
        <v>312</v>
      </c>
      <c r="E10" s="77" t="s">
        <v>313</v>
      </c>
      <c r="F10" s="77" t="s">
        <v>296</v>
      </c>
      <c r="G10" s="77" t="s">
        <v>314</v>
      </c>
      <c r="H10" s="77" t="s">
        <v>310</v>
      </c>
      <c r="I10" s="77" t="s">
        <v>299</v>
      </c>
      <c r="J10" s="77" t="s">
        <v>311</v>
      </c>
    </row>
    <row r="11" ht="42" customHeight="1" outlineLevel="1" spans="1:10">
      <c r="A11" s="77" t="s">
        <v>274</v>
      </c>
      <c r="B11" s="77" t="s">
        <v>311</v>
      </c>
      <c r="C11" s="77" t="s">
        <v>301</v>
      </c>
      <c r="D11" s="77" t="s">
        <v>302</v>
      </c>
      <c r="E11" s="77" t="s">
        <v>315</v>
      </c>
      <c r="F11" s="77" t="s">
        <v>308</v>
      </c>
      <c r="G11" s="77" t="s">
        <v>316</v>
      </c>
      <c r="H11" s="77" t="s">
        <v>310</v>
      </c>
      <c r="I11" s="77" t="s">
        <v>317</v>
      </c>
      <c r="J11" s="77" t="s">
        <v>311</v>
      </c>
    </row>
    <row r="12" ht="42" customHeight="1" outlineLevel="1" spans="1:10">
      <c r="A12" s="77" t="s">
        <v>274</v>
      </c>
      <c r="B12" s="77" t="s">
        <v>311</v>
      </c>
      <c r="C12" s="77" t="s">
        <v>305</v>
      </c>
      <c r="D12" s="77" t="s">
        <v>306</v>
      </c>
      <c r="E12" s="77" t="s">
        <v>318</v>
      </c>
      <c r="F12" s="77" t="s">
        <v>308</v>
      </c>
      <c r="G12" s="77" t="s">
        <v>319</v>
      </c>
      <c r="H12" s="77" t="s">
        <v>310</v>
      </c>
      <c r="I12" s="77" t="s">
        <v>299</v>
      </c>
      <c r="J12" s="77" t="s">
        <v>311</v>
      </c>
    </row>
    <row r="13" ht="42" customHeight="1" outlineLevel="1" spans="1:10">
      <c r="A13" s="77" t="s">
        <v>274</v>
      </c>
      <c r="B13" s="77" t="s">
        <v>311</v>
      </c>
      <c r="C13" s="77" t="s">
        <v>305</v>
      </c>
      <c r="D13" s="77" t="s">
        <v>306</v>
      </c>
      <c r="E13" s="77" t="s">
        <v>320</v>
      </c>
      <c r="F13" s="77" t="s">
        <v>308</v>
      </c>
      <c r="G13" s="77" t="s">
        <v>319</v>
      </c>
      <c r="H13" s="77" t="s">
        <v>310</v>
      </c>
      <c r="I13" s="77" t="s">
        <v>299</v>
      </c>
      <c r="J13" s="77" t="s">
        <v>311</v>
      </c>
    </row>
  </sheetData>
  <mergeCells count="6">
    <mergeCell ref="A2:J2"/>
    <mergeCell ref="A3:H3"/>
    <mergeCell ref="A7:A9"/>
    <mergeCell ref="A10:A13"/>
    <mergeCell ref="B7:B9"/>
    <mergeCell ref="B10:B13"/>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三万英尺1383273509</cp:lastModifiedBy>
  <dcterms:created xsi:type="dcterms:W3CDTF">2025-02-25T07:28:00Z</dcterms:created>
  <dcterms:modified xsi:type="dcterms:W3CDTF">2025-02-26T02:22:33Z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BDCD33353BF44678AA1247429CFB61B1_13</vt:lpwstr>
  </property>
  <property fmtid="{D5CDD505-2E9C-101B-9397-08002B2CF9AE}" pid="3" name="KSOProductBuildVer">
    <vt:lpwstr>2052-11.8.2.12089</vt:lpwstr>
  </property>
</Properties>
</file>