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5" activeTab="18"/>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政府性基金预算支出预算表!$1:$6</definedName>
    <definedName name="_xlnm.Print_Titles" localSheetId="17">部门项目中期规划预算表!$A:$A,部门项目中期规划预算表!$1:$1</definedName>
    <definedName name="_xlnm.Print_Titles" localSheetId="18">部门整体支出绩效目标表!$A:$A,部门整体支出绩效目标表!$1:$1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<sst xmlns="http://schemas.openxmlformats.org/spreadsheetml/2006/main" count="3775" uniqueCount="879">
  <si>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</si>
  <si>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</si>
  <si>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</si>
  <si>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</si>
  <si>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</si>
  <si>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</si>
  <si>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</si>
  <si>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</si>
  <si>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</si>
  <si>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</si>
  <si>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</si>
  <si>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</si>
  <si>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</si>
  <si>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</si>
  <si>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</si>
  <si>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</si>
  <si>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</si>
  <si>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</si>
  <si>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</si>
  <si>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</si>
  <si>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</si>
  <si>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</si>
  <si>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</si>
  <si>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</si>
  <si>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</si>
  <si>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</si>
  <si>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</si>
  <si>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</si>
  <si>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</si>
  <si>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</si>
  <si>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</si>
  <si>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</si>
  <si>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</si>
  <si>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</si>
  <si>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</si>
  <si>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</si>
  <si>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</si>
  <si>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</si>
  <si>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</si>
  <si>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</si>
  <si>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</si>
  <si>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</si>
  <si>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</si>
  <si>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</si>
  <si>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</si>
  <si>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</si>
  <si>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</si>
  <si>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</si>
  <si>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</si>
  <si>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</si>
  <si>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</si>
  <si>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</si>
  <si>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</si>
  <si>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</si>
  <si>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</si>
  <si>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</si>
  <si>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</si>
  <si>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</si>
  <si>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</si>
  <si>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</si>
  <si>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</si>
  <si>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</si>
  <si>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</si>
  <si>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</si>
  <si>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</si>
  <si>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</si>
  <si>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117</t>
  </si>
  <si>
    <t>富民县人力资源和社会保障局</t>
  </si>
  <si>
    <t>117001</t>
  </si>
  <si>
    <t>117005</t>
  </si>
  <si>
    <t>富民县公共就业和人才服务中心</t>
  </si>
  <si>
    <t>117006</t>
  </si>
  <si>
    <t>富民县社会保险中心</t>
  </si>
  <si>
    <t>117007</t>
  </si>
  <si>
    <t>富民县城乡居民社会养老保险局</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</si>
  <si>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</si>
  <si>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</si>
  <si>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</si>
  <si>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</si>
  <si>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</si>
  <si>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</si>
  <si>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</si>
  <si>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</si>
  <si>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</si>
  <si>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</si>
  <si>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</si>
  <si>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</si>
  <si>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</si>
  <si>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</si>
  <si>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</si>
  <si>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</si>
  <si>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</si>
  <si>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</si>
  <si>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</si>
  <si>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</si>
  <si>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</si>
  <si>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</si>
  <si>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</si>
  <si>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</si>
  <si>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208</t>
  </si>
  <si>
    <t>社会保障和就业支出</t>
  </si>
  <si>
    <t>20801</t>
  </si>
  <si>
    <t>人力资源和社会保障管理事务</t>
  </si>
  <si>
    <t>2080101</t>
  </si>
  <si>
    <t>行政运行</t>
  </si>
  <si>
    <t>2080150</t>
  </si>
  <si>
    <t>事业运行</t>
  </si>
  <si>
    <t>2080199</t>
  </si>
  <si>
    <t>其他人力资源和社会保障管理事务支出</t>
  </si>
  <si>
    <t>20805</t>
  </si>
  <si>
    <t>行政事业单位养老支出</t>
  </si>
  <si>
    <t>2080505</t>
  </si>
  <si>
    <t>机关事业单位基本养老保险缴费支出</t>
  </si>
  <si>
    <t>2080506</t>
  </si>
  <si>
    <t>机关事业单位职业年金缴费支出</t>
  </si>
  <si>
    <t>2080599</t>
  </si>
  <si>
    <t>其他行政事业单位养老支出</t>
  </si>
  <si>
    <t>20807</t>
  </si>
  <si>
    <t>就业补助</t>
  </si>
  <si>
    <t>2080702</t>
  </si>
  <si>
    <t>职业培训补贴</t>
  </si>
  <si>
    <t>2080711</t>
  </si>
  <si>
    <t>就业见习补贴</t>
  </si>
  <si>
    <t>2080799</t>
  </si>
  <si>
    <t>其他就业补助支出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</si>
  <si>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</si>
  <si>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</si>
  <si>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</si>
  <si>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</si>
  <si>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</si>
  <si>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</si>
  <si>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</si>
  <si>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</si>
  <si>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</si>
  <si>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</si>
  <si>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</si>
  <si>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</si>
  <si>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</si>
  <si>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</si>
  <si>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</si>
  <si>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</si>
  <si>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</si>
  <si>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</si>
  <si>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</si>
  <si>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</si>
  <si>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</si>
  <si>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21308</t>
  </si>
  <si>
    <t>普惠金融发展支出</t>
  </si>
  <si>
    <t>2130804</t>
  </si>
  <si>
    <t>创业担保贷款贴息及奖补</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</si>
  <si>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</si>
  <si>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</si>
  <si>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</si>
  <si>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</si>
  <si>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</si>
  <si>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</si>
  <si>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</si>
  <si>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</si>
  <si>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</si>
  <si>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</si>
  <si>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</si>
  <si>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</si>
  <si>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</si>
  <si>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</si>
  <si>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</si>
  <si>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</si>
  <si>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</si>
  <si>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</si>
  <si>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</si>
  <si>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</si>
  <si>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</si>
  <si>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</si>
  <si>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</si>
  <si>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</si>
  <si>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</si>
  <si>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</si>
  <si>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</si>
  <si>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</si>
  <si>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</si>
  <si>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</si>
  <si>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</si>
  <si>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</si>
  <si>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</si>
  <si>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</si>
  <si>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</si>
  <si>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</si>
  <si>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</si>
  <si>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</si>
  <si>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</si>
  <si>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</si>
  <si>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</si>
  <si>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</si>
  <si>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</si>
  <si>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</si>
  <si>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</si>
  <si>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</si>
  <si>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</si>
  <si>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</si>
  <si>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</si>
  <si>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</si>
  <si>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</si>
  <si>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</si>
  <si>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</si>
  <si>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</si>
  <si>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</si>
  <si>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</si>
  <si>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预算04表</t>
  </si>
  <si>
    <t>单位名称：富民县人力资源和社会保障局</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</si>
  <si>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</si>
  <si>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</si>
  <si>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</si>
  <si>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</si>
  <si>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</si>
  <si>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</si>
  <si>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</si>
  <si>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</si>
  <si>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</si>
  <si>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</si>
  <si>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</si>
  <si>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</si>
  <si>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</si>
  <si>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</si>
  <si>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</si>
  <si>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</si>
  <si>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</si>
  <si>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</si>
  <si>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</si>
  <si>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530124210000000001705</t>
  </si>
  <si>
    <t>行政人员支出工资</t>
  </si>
  <si>
    <t>30101</t>
  </si>
  <si>
    <t>基本工资</t>
  </si>
  <si>
    <t>30103</t>
  </si>
  <si>
    <t>奖金</t>
  </si>
  <si>
    <t>530124210000000001708</t>
  </si>
  <si>
    <t>30113</t>
  </si>
  <si>
    <t>530124210000000001711</t>
  </si>
  <si>
    <t>30217</t>
  </si>
  <si>
    <t>530124210000000001713</t>
  </si>
  <si>
    <t>一般公用经费</t>
  </si>
  <si>
    <t>30201</t>
  </si>
  <si>
    <t>办公费</t>
  </si>
  <si>
    <t>30205</t>
  </si>
  <si>
    <t>水费</t>
  </si>
  <si>
    <t>30206</t>
  </si>
  <si>
    <t>电费</t>
  </si>
  <si>
    <t>30207</t>
  </si>
  <si>
    <t>邮电费</t>
  </si>
  <si>
    <t>30211</t>
  </si>
  <si>
    <t>差旅费</t>
  </si>
  <si>
    <t>30213</t>
  </si>
  <si>
    <t>维修（护）费</t>
  </si>
  <si>
    <t>30215</t>
  </si>
  <si>
    <t>会议费</t>
  </si>
  <si>
    <t>30227</t>
  </si>
  <si>
    <t>委托业务费</t>
  </si>
  <si>
    <t>530124231100001356893</t>
  </si>
  <si>
    <t>遗属生活补助</t>
  </si>
  <si>
    <t>30305</t>
  </si>
  <si>
    <t>生活补助</t>
  </si>
  <si>
    <t>530124231100001356894</t>
  </si>
  <si>
    <t>工会经费</t>
  </si>
  <si>
    <t>30228</t>
  </si>
  <si>
    <t>530124231100001375379</t>
  </si>
  <si>
    <t>行政在职津贴补贴</t>
  </si>
  <si>
    <t>30102</t>
  </si>
  <si>
    <t>津贴补贴</t>
  </si>
  <si>
    <t>530124231100001375409</t>
  </si>
  <si>
    <t>公务员基础绩效奖</t>
  </si>
  <si>
    <t>530124231100001375425</t>
  </si>
  <si>
    <t>失业保险支出</t>
  </si>
  <si>
    <t>30112</t>
  </si>
  <si>
    <t>其他社会保障缴费</t>
  </si>
  <si>
    <t>530124231100001375426</t>
  </si>
  <si>
    <t>养老保险支出</t>
  </si>
  <si>
    <t>30108</t>
  </si>
  <si>
    <t>机关事业单位基本养老保险缴费</t>
  </si>
  <si>
    <t>530124231100001375436</t>
  </si>
  <si>
    <t>工伤保险支出</t>
  </si>
  <si>
    <t>530124231100001375440</t>
  </si>
  <si>
    <t>医疗保险支出</t>
  </si>
  <si>
    <t>30110</t>
  </si>
  <si>
    <t>职工基本医疗保险缴费</t>
  </si>
  <si>
    <t>30111</t>
  </si>
  <si>
    <t>公务员医疗补助缴费</t>
  </si>
  <si>
    <t>530124231100001375445</t>
  </si>
  <si>
    <t>公务交通补贴</t>
  </si>
  <si>
    <t>30239</t>
  </si>
  <si>
    <t>其他交通费用</t>
  </si>
  <si>
    <t>530124231100001375468</t>
  </si>
  <si>
    <t>公共交通专项经费</t>
  </si>
  <si>
    <t>530124241100002424387</t>
  </si>
  <si>
    <t>劳务派遣人员经费</t>
  </si>
  <si>
    <t>30226</t>
  </si>
  <si>
    <t>劳务费</t>
  </si>
  <si>
    <t>530124251100003874799</t>
  </si>
  <si>
    <t>事业绩效奖励</t>
  </si>
  <si>
    <t>30107</t>
  </si>
  <si>
    <t>绩效工资</t>
  </si>
  <si>
    <t>530124251100003874812</t>
  </si>
  <si>
    <t>事业绩效工资</t>
  </si>
  <si>
    <t>530124251100003874813</t>
  </si>
  <si>
    <t>事业人员支出工资</t>
  </si>
  <si>
    <t>530124251100003874815</t>
  </si>
  <si>
    <t>事业在职津贴补贴</t>
  </si>
  <si>
    <t>530124251100003874816</t>
  </si>
  <si>
    <t>职业年金支出</t>
  </si>
  <si>
    <t>30109</t>
  </si>
  <si>
    <t>职业年金缴费</t>
  </si>
  <si>
    <t>530124251100003874817</t>
  </si>
  <si>
    <t>公车购置及运维费</t>
  </si>
  <si>
    <t>30231</t>
  </si>
  <si>
    <t>公务用车运行维护费</t>
  </si>
  <si>
    <t>530124251100003874818</t>
  </si>
  <si>
    <t>残疾人就业保障金</t>
  </si>
  <si>
    <t>30299</t>
  </si>
  <si>
    <t>其他商品和服务支出</t>
  </si>
  <si>
    <t>530124210000000000929</t>
  </si>
  <si>
    <t>530124210000000000932</t>
  </si>
  <si>
    <t>530124210000000000934</t>
  </si>
  <si>
    <t>530124210000000000936</t>
  </si>
  <si>
    <t>30204</t>
  </si>
  <si>
    <t>手续费</t>
  </si>
  <si>
    <t>530124231100001398946</t>
  </si>
  <si>
    <t>530124231100001398947</t>
  </si>
  <si>
    <t>530124231100001398969</t>
  </si>
  <si>
    <t>530124231100001398970</t>
  </si>
  <si>
    <t>530124231100001398989</t>
  </si>
  <si>
    <t>530124231100001398991</t>
  </si>
  <si>
    <t>530124231100001398992</t>
  </si>
  <si>
    <t>530124231100001398993</t>
  </si>
  <si>
    <t>530124251100003866590</t>
  </si>
  <si>
    <t>530124251100003866594</t>
  </si>
  <si>
    <t>530124210000000000762</t>
  </si>
  <si>
    <t>530124210000000000765</t>
  </si>
  <si>
    <t>530124210000000000767</t>
  </si>
  <si>
    <t>530124210000000000769</t>
  </si>
  <si>
    <t>30216</t>
  </si>
  <si>
    <t>培训费</t>
  </si>
  <si>
    <t>530124221100000421845</t>
  </si>
  <si>
    <t>530124231100001398840</t>
  </si>
  <si>
    <t>530124231100001398841</t>
  </si>
  <si>
    <t>530124231100001398842</t>
  </si>
  <si>
    <t>530124231100001398862</t>
  </si>
  <si>
    <t>530124231100001398866</t>
  </si>
  <si>
    <t>530124231100001398867</t>
  </si>
  <si>
    <t>530124231100001398868</t>
  </si>
  <si>
    <t>530124251100003861658</t>
  </si>
  <si>
    <t>530124210000000001072</t>
  </si>
  <si>
    <t>530124210000000001074</t>
  </si>
  <si>
    <t>530124210000000001076</t>
  </si>
  <si>
    <t>530124210000000001077</t>
  </si>
  <si>
    <t>530124231100001330894</t>
  </si>
  <si>
    <t>530124231100001362301</t>
  </si>
  <si>
    <t>530124231100001375479</t>
  </si>
  <si>
    <t>530124231100001375489</t>
  </si>
  <si>
    <t>530124231100001375493</t>
  </si>
  <si>
    <t>530124231100001375501</t>
  </si>
  <si>
    <t>530124231100001375504</t>
  </si>
  <si>
    <t>530124231100001375507</t>
  </si>
  <si>
    <t>530124241100002449643</t>
  </si>
  <si>
    <t>530124251100003857787</t>
  </si>
  <si>
    <t>530124251100003857797</t>
  </si>
  <si>
    <t>预算05-1表</t>
  </si>
  <si>
    <t>项目分类</t>
  </si>
  <si>
    <t>项目单位</t>
  </si>
  <si>
    <t>经济科目编码</t>
  </si>
  <si>
    <t>经济科目名称</t>
  </si>
  <si>
    <t>本年拨款</t>
  </si>
  <si>
    <t>其中：本次下达</t>
  </si>
  <si>
    <t>专项业务类</t>
  </si>
  <si>
    <t>530124241100003323568</t>
  </si>
  <si>
    <t>高校毕业生“三支一扶”计划省级补助资金</t>
  </si>
  <si>
    <t>530124241100003358139</t>
  </si>
  <si>
    <t>高校毕业生“三支一扶”计划中央第二批财政补助资金</t>
  </si>
  <si>
    <t>民生类</t>
  </si>
  <si>
    <t>530124241100003066191</t>
  </si>
  <si>
    <t>“三支一扶”计划市级工作生活补助和“五险一金”经费</t>
  </si>
  <si>
    <t>事业发展类</t>
  </si>
  <si>
    <t>530124251100003864623</t>
  </si>
  <si>
    <t>事业单位工作人员公开招聘、选调、三支一扶人员考录经费</t>
  </si>
  <si>
    <t>530124251100003864630</t>
  </si>
  <si>
    <t>社会保险基金安全评估经费</t>
  </si>
  <si>
    <t>530124251100003864657</t>
  </si>
  <si>
    <t>诉讼代理费资金</t>
  </si>
  <si>
    <t>530124251100003944548</t>
  </si>
  <si>
    <t>人社局计算机终端购置县级补助资金</t>
  </si>
  <si>
    <t>31002</t>
  </si>
  <si>
    <t>办公设备购置</t>
  </si>
  <si>
    <t>530124221100000960327</t>
  </si>
  <si>
    <t>2022年第二批中央就业补助资金</t>
  </si>
  <si>
    <t>530124241100003160808</t>
  </si>
  <si>
    <t>2023年高校毕业生就业见习市级生活补助资金</t>
  </si>
  <si>
    <t>530124241100003160902</t>
  </si>
  <si>
    <t>2023年省对下人力资源社会保障专项资金</t>
  </si>
  <si>
    <t>530124241100003213638</t>
  </si>
  <si>
    <t>高校毕业生就业见习市级生活补助资金</t>
  </si>
  <si>
    <t>530124241100003354090</t>
  </si>
  <si>
    <t>2024年省级第二批就业见习补贴资金</t>
  </si>
  <si>
    <t>530124251100003867669</t>
  </si>
  <si>
    <t>困难企业下岗失业人员和农村劳动力转移就业外出务工人员春节慰问经费</t>
  </si>
  <si>
    <t>30306</t>
  </si>
  <si>
    <t>救济费</t>
  </si>
  <si>
    <t>530124251100003867770</t>
  </si>
  <si>
    <t>高校毕业生来昆留昆就业创业补助经费</t>
  </si>
  <si>
    <t>530124251100003941327</t>
  </si>
  <si>
    <t>2024盘活结转结余昆财社基〔2021〕39号2021年第二批中央就业补助资金</t>
  </si>
  <si>
    <t>530124251100003941383</t>
  </si>
  <si>
    <t>2024盘活结转结余昆财社基〔2022〕5号2021年度省对下就业创业及农村劳动力转移专项资金</t>
  </si>
  <si>
    <t>530124251100003941427</t>
  </si>
  <si>
    <t>2024盘活结转结余昆财社基〔2022〕67号省级2022年农村劳动力资源统计调查和数据动态更新经费</t>
  </si>
  <si>
    <t>530124251100003941447</t>
  </si>
  <si>
    <t>2024盘活结转结余昆财社基〔2023〕22号2023年昆明市大学生创业补贴资金</t>
  </si>
  <si>
    <t>31204</t>
  </si>
  <si>
    <t>费用补贴</t>
  </si>
  <si>
    <t>530124251100003941535</t>
  </si>
  <si>
    <t>2024盘活结转结余昆财社基〔2024〕14号2024年第一批中央就业补助资金</t>
  </si>
  <si>
    <t>530124251100003941612</t>
  </si>
  <si>
    <t>2024盘活结转结余昆财社基〔2024〕48号2023年高校毕业生补助经费</t>
  </si>
  <si>
    <t>530124251100003941643</t>
  </si>
  <si>
    <t>2024盘活结转结余昆财社基〔2024〕66号调剂下达高校毕业就业创业服务经费</t>
  </si>
  <si>
    <t>530124251100003941698</t>
  </si>
  <si>
    <t>2024盘活结转结余昆财社基〔2024〕9号2024年昆明市下岗失业参战退役人员就业补助资金</t>
  </si>
  <si>
    <t>530124251100003941237</t>
  </si>
  <si>
    <t>2024盘活结转结余富财预〔2023〕1号2022年省级创业担保贷款服务补助资金</t>
  </si>
  <si>
    <t>530124251100003941239</t>
  </si>
  <si>
    <t>2024盘活结转结余昆财金〔2023〕82号2022年度创业担保贷款省级奖补清算资金</t>
  </si>
  <si>
    <t>530124251100003941318</t>
  </si>
  <si>
    <t>2024盘活结转结余昆财社〔2022〕58号下达2022年度省级创业担保贷款服务补助经费</t>
  </si>
  <si>
    <t>30202</t>
  </si>
  <si>
    <t>印刷费</t>
  </si>
  <si>
    <t>530124251100003941361</t>
  </si>
  <si>
    <t>2024盘活结转结余昆财社基〔2022〕59号2022年省级就业创业及农村劳动力转移专项资金</t>
  </si>
  <si>
    <t>530124251100003941453</t>
  </si>
  <si>
    <t>2024盘活结转结余昆财社基〔2023〕26号2023年省级就业创业及农村劳动力转移专项资金</t>
  </si>
  <si>
    <t>530124251100003941461</t>
  </si>
  <si>
    <t>2024盘活结转结余昆财社基〔2023〕55号2023年省级就业创业服务补助资金</t>
  </si>
  <si>
    <t>530124251100003941500</t>
  </si>
  <si>
    <t>2024盘活结转结余昆财社基〔2023〕6号2022年省级创业担保贷款服务补贴经费</t>
  </si>
  <si>
    <t>530124251100003941549</t>
  </si>
  <si>
    <t>2024盘活结转结余昆财社基〔2024〕24号2023年省级就业创业及农村劳动力转移专项补助资金</t>
  </si>
  <si>
    <t>530124251100003941557</t>
  </si>
  <si>
    <t>2024盘活结转结余昆财社基〔2024〕33号省级就业见习补贴资金社区村基层治理专干补助经费</t>
  </si>
  <si>
    <t>530124251100003941651</t>
  </si>
  <si>
    <t>2024盘活结转结余昆财社基〔2024〕70号2024年省级社区（村）基层治理专干补助经费</t>
  </si>
  <si>
    <t>530124251100003865809</t>
  </si>
  <si>
    <t>机关事业单位离退休人员县级承担津贴经费</t>
  </si>
  <si>
    <t>530124251100003865824</t>
  </si>
  <si>
    <t>企业退休人员独生子女奖励金经费</t>
  </si>
  <si>
    <t>530124251100003865832</t>
  </si>
  <si>
    <t>企事业单位离退休干部财政承担津贴经费</t>
  </si>
  <si>
    <t>530124251100003865833</t>
  </si>
  <si>
    <t>春节慰问困难企业退休人员经费</t>
  </si>
  <si>
    <t>530124251100003864723</t>
  </si>
  <si>
    <t>对被征地人员选择以灵活就业人员身份参加城镇职工养老保险县级补助资金</t>
  </si>
  <si>
    <t>预算05-2表</t>
  </si>
  <si>
    <t>项目年度绩效目标</t>
  </si>
  <si>
    <t>一级指标</t>
  </si>
  <si>
    <t>二级指标</t>
  </si>
  <si>
    <t>三级指标</t>
  </si>
  <si>
    <t>指标性质</t>
  </si>
  <si>
    <t>指标值</t>
  </si>
  <si>
    <t>度量单位</t>
  </si>
  <si>
    <t>指标属性</t>
  </si>
  <si>
    <t>指标内容</t>
  </si>
  <si>
    <t>根据《工伤保险条例》，因工作遭受伤害或者职业病的职工可到我部门申请工伤认定，我部门下达工伤认定决定书后，公司、法人或者其他组织认为行政机关和行政机关工作人员的行政行政侵犯其合法权益，有权依照本法向人民法院提起诉讼。有诉讼案件并支付律师代理费。</t>
  </si>
  <si>
    <t>产出指标</t>
  </si>
  <si>
    <t>质量指标</t>
  </si>
  <si>
    <t>发放准确率</t>
  </si>
  <si>
    <t>&gt;=</t>
  </si>
  <si>
    <t>95</t>
  </si>
  <si>
    <t>%</t>
  </si>
  <si>
    <t>定量指标</t>
  </si>
  <si>
    <t>反映获补助对象认定的准确性情况。
发放获补对象准确率=抽检符合标准的补助对象数/抽检实际补助对象数*100%</t>
  </si>
  <si>
    <t>时效指标</t>
  </si>
  <si>
    <t>发放及时率</t>
  </si>
  <si>
    <t>反映发放单位及时发放补助资金的情况。
发放及时率=在时限内发放资金/应发放资金*100%</t>
  </si>
  <si>
    <t>成本指标</t>
  </si>
  <si>
    <t>经济成本指标</t>
  </si>
  <si>
    <t>&lt;=</t>
  </si>
  <si>
    <t>5000</t>
  </si>
  <si>
    <t>元</t>
  </si>
  <si>
    <t>反映单位基金管理成本节约情况</t>
  </si>
  <si>
    <t>效益指标</t>
  </si>
  <si>
    <t>社会效益</t>
  </si>
  <si>
    <t>保障因工作遭受事故伤害或者患职业病的职工获得医疗救治和经济补偿。</t>
  </si>
  <si>
    <t>90</t>
  </si>
  <si>
    <t>通过工伤认定保障受伤职工的到救治和补偿。</t>
  </si>
  <si>
    <t>可持续影响</t>
  </si>
  <si>
    <t>保障社会保险事业健康持续发展</t>
  </si>
  <si>
    <t>通过工伤认定可保障社会保险事业健康持续发展。</t>
  </si>
  <si>
    <t>满意度指标</t>
  </si>
  <si>
    <t>服务对象满意度</t>
  </si>
  <si>
    <t>受益对象满意度</t>
  </si>
  <si>
    <t>定性指标</t>
  </si>
  <si>
    <t>反映获补助受益对象的满意程度</t>
  </si>
  <si>
    <t>坚决贯彻落实习近平总书记关于高效毕业生就业工作的重要论述，制定出台了进一步引导和鼓励高校毕业生到基层工作的政策措施，持续实施大学生基层服务项目，搭建高效毕业生成长成才的基层平台。促进高校毕业生到基层就业，稳定就业，引导和鼓励高校毕业生扎根基层，服务基层。同时并做好"三支一扶"在岗人员的生活补助和社会保险缴纳工作。</t>
  </si>
  <si>
    <t>数量指标</t>
  </si>
  <si>
    <t>获补对象人数</t>
  </si>
  <si>
    <t>人</t>
  </si>
  <si>
    <t>2025年无招录计划，发放三支一扶在职人员4人生活补助和社保缴纳</t>
  </si>
  <si>
    <t>反映获补助对象认定的准确性情况。
获补对象准确率=抽检符合标准的补助对象数/抽检实际补助对象数*100%</t>
  </si>
  <si>
    <t>40000</t>
  </si>
  <si>
    <t>反映单位较上年引进人才成本节约情况</t>
  </si>
  <si>
    <t>为用人单位引进、维稳青年人才</t>
  </si>
  <si>
    <t>反应三支一扶计划能够为用人单位、事业发展引进并维稳青年人才。</t>
  </si>
  <si>
    <t>为各用人单位事业发展提供人才支撑</t>
  </si>
  <si>
    <t>91</t>
  </si>
  <si>
    <t>反应三支一扶计划能够对用人单位、事业发展提供人才支撑</t>
  </si>
  <si>
    <t>反映获补助受益对象的满意程度。</t>
  </si>
  <si>
    <t>完成购置计算机终端3台任务</t>
  </si>
  <si>
    <t>计算机终端购置数量</t>
  </si>
  <si>
    <t>=</t>
  </si>
  <si>
    <t>台</t>
  </si>
  <si>
    <t>关于2024年计算机终端购置县级补助资金的通知</t>
  </si>
  <si>
    <t>完成购置期限</t>
  </si>
  <si>
    <t>60</t>
  </si>
  <si>
    <t>天</t>
  </si>
  <si>
    <t>提升办公效率</t>
  </si>
  <si>
    <t>85</t>
  </si>
  <si>
    <t>设备使用部门满意度</t>
  </si>
  <si>
    <t>关于2024年计算机终端购置县级补助资金
的通知</t>
  </si>
  <si>
    <t>强化基金安全状况监测，增强政策、经办、信息、监督、四位一体监管的预见性和针对性，加强基金管理风险防控，强化监督管理，提高监管效能，提升基金安全程度。</t>
  </si>
  <si>
    <t>15000</t>
  </si>
  <si>
    <t>保障社会稳定</t>
  </si>
  <si>
    <t>社会保险基金评估工作能够保障社会稳定。</t>
  </si>
  <si>
    <t>保障基金安全</t>
  </si>
  <si>
    <t>社会保险基金评估工作能够保障基金安全。</t>
  </si>
  <si>
    <t>昆财社基[2024]9号-关于下达2024年昆明市企业下岗失业参战退役人员就业补助资金的通知</t>
  </si>
  <si>
    <t>帮助稳定就业人数</t>
  </si>
  <si>
    <t>反映帮助稳定就业人数</t>
  </si>
  <si>
    <t>帮扶率</t>
  </si>
  <si>
    <t>反映帮扶率</t>
  </si>
  <si>
    <t>公共就业服务满意度</t>
  </si>
  <si>
    <t>反映公共就业服务满意度</t>
  </si>
  <si>
    <t>及时兑付高校毕业生来昆留昆就业创业各项补贴，具体包括落户补贴、就业补贴、租房补贴、购房补贴。其中2024年兑付2023年9人7200元、2025年预计兑付2024年15人30000元，合计37200元）</t>
  </si>
  <si>
    <t>兑付高校毕业生来昆留昆就业创业各项补贴的人数</t>
  </si>
  <si>
    <t>20</t>
  </si>
  <si>
    <t>兑付高校毕业生来昆留昆就业创业各项补贴的人数情况。</t>
  </si>
  <si>
    <t>兑付高校毕业生来昆留昆就业创业各项补贴的准确率</t>
  </si>
  <si>
    <t>100</t>
  </si>
  <si>
    <t>兑付高校毕业生来昆留昆就业创业各项补贴人数准确性情况。</t>
  </si>
  <si>
    <t>兑付高校毕业生来昆留昆就业创业各项补贴的及时率</t>
  </si>
  <si>
    <t>反映兑付高校毕业生来昆留昆就业创业各项补贴的情况。</t>
  </si>
  <si>
    <t>400/800/1200</t>
  </si>
  <si>
    <t>元/人</t>
  </si>
  <si>
    <t>反映兑付高校毕业生来昆留昆就业创业各项补贴成本节约情况。</t>
  </si>
  <si>
    <t>经济效益</t>
  </si>
  <si>
    <t>政策知晓率</t>
  </si>
  <si>
    <t>反映兑付高校毕业生来昆留昆就业创业各项补贴人员政策知晓率</t>
  </si>
  <si>
    <t>慰问对象满意度</t>
  </si>
  <si>
    <t xml:space="preserve">
反映兑付高校毕业生来昆留昆就业创业各项补贴人员满意程度。</t>
  </si>
  <si>
    <t>用于发放2023年度“贷免扶补”扶持创业服务补助、“贷免扶补”吸纳就业补贴、一次性创业补贴及“贷免扶补”工作服务补助。</t>
  </si>
  <si>
    <t>2019年贷免扶补扶持创业人数</t>
  </si>
  <si>
    <t>50</t>
  </si>
  <si>
    <t>反映2019年贷免扶补扶持创业人数情况</t>
  </si>
  <si>
    <t>2019年贷免扶补吸纳带动就业人数</t>
  </si>
  <si>
    <t>110</t>
  </si>
  <si>
    <t>反映2019年贷免扶补吸纳带动就业人数情况</t>
  </si>
  <si>
    <t>被扶持对象满意度</t>
  </si>
  <si>
    <t>反映享受贷免扶补创业贷款政策人员的满意程度。</t>
  </si>
  <si>
    <t>2022年省级创业担保贷款服务补助资金</t>
  </si>
  <si>
    <t>按标准补助率</t>
  </si>
  <si>
    <t>反映按标准补助率。</t>
  </si>
  <si>
    <t>创业担保贷款带动就业数</t>
  </si>
  <si>
    <t>431</t>
  </si>
  <si>
    <t>反映创业担保贷款带动就业数。</t>
  </si>
  <si>
    <t>反映被扶持益对象的满意程度</t>
  </si>
  <si>
    <t>及时兑付高校毕业生来昆留昆就业创业各项补贴，具体包括落户补贴、就业补贴、租房补贴、购房补贴。其中2024年兑付2023年9人7200元、2025年预计兑付2024年11人30000元，合计37200元）</t>
  </si>
  <si>
    <t>反映兑付高校毕业生来昆留昆就业创业各项补贴的人数情况</t>
  </si>
  <si>
    <t>拨付高校毕业生来昆留昆各项就业创业补贴金额（万元）</t>
  </si>
  <si>
    <t>1.08</t>
  </si>
  <si>
    <t>万元</t>
  </si>
  <si>
    <t>反映拨付高校毕业生来昆留昆各项就业创业补贴金额</t>
  </si>
  <si>
    <t>享受高校毕业生来昆留昆各项就业创业补贴满意度</t>
  </si>
  <si>
    <t>反映享受高校毕业生来昆留昆各项就业创业补贴满意度</t>
  </si>
  <si>
    <t>2022年通过个人和小微企业创业担保贷款扶持135人成功创业，通过“贷免扶补”创业贷款扶持45人成功创业。</t>
  </si>
  <si>
    <t>2022年“贷免扶补”创业贷款扶持创业人数</t>
  </si>
  <si>
    <t>45</t>
  </si>
  <si>
    <t>反映2022年“贷免扶补”创业贷款扶持创业人数</t>
  </si>
  <si>
    <t>获补对象准确率</t>
  </si>
  <si>
    <t>反映补助政策的宣传效果情况。
政策知晓率=调查中补助政策知晓人数/调查总人数*100%</t>
  </si>
  <si>
    <t>80</t>
  </si>
  <si>
    <t>反映被扶持对象的满意程度。</t>
  </si>
  <si>
    <t>昆财社基2024]14号-关于下达2024年第一批中央就业补助资金的通知</t>
  </si>
  <si>
    <t>符合政策规定的毕业年度高校毕业生享受求职创业补贴比例</t>
  </si>
  <si>
    <t>反映符合政策规定的毕业年度高校毕业生享受求职创业补贴比例</t>
  </si>
  <si>
    <t>职业培训补贴发放准确率</t>
  </si>
  <si>
    <t>反映职业培训补贴发放准确率</t>
  </si>
  <si>
    <t>年末城镇登记失业率</t>
  </si>
  <si>
    <t>昆财社基（2024）70号 关于下达2024年省级第二批就业见习补贴资金和社区（村）基层治理专干补助经费的通知，用于发放基层治理专干生活补助，按规定及时、足额发放基层治理专干生活补助，确保基层治理专干队伍稳定。</t>
  </si>
  <si>
    <t>基层治理专干完成招录人数</t>
  </si>
  <si>
    <t>51</t>
  </si>
  <si>
    <t>反映基层治理专干完成招录人数情况</t>
  </si>
  <si>
    <t>基层治理工作促进作用</t>
  </si>
  <si>
    <t>显著</t>
  </si>
  <si>
    <t>反映基层治理工作促进作用是否显著</t>
  </si>
  <si>
    <t>社区（村）干部满意度</t>
  </si>
  <si>
    <t>反映社区（村）干部满意度</t>
  </si>
  <si>
    <t>完善我县农村劳动力资源信息库并实行动态管理，全面开展农村劳动力资源调查，核实基本信息、转移就业状态、收入情况等。</t>
  </si>
  <si>
    <t>农村劳动力调查更新人数</t>
  </si>
  <si>
    <t>72020</t>
  </si>
  <si>
    <t>反映农村劳动力调查更新完成人数。</t>
  </si>
  <si>
    <t>农村劳动力资源信息库更新率</t>
  </si>
  <si>
    <t>反应农村劳动力资源信息库更新率完成情况</t>
  </si>
  <si>
    <t>享受政策人员满意度</t>
  </si>
  <si>
    <t>反映享受政策人员的满意程度</t>
  </si>
  <si>
    <t>做好2021年度省级鼓励创业“贷免扶补”创业担保贷款创业服务工作</t>
  </si>
  <si>
    <t>政策宣传次数</t>
  </si>
  <si>
    <t>次</t>
  </si>
  <si>
    <t>反映补助政策的宣传力度情况。即通过门户网站、报刊、通信、电视、户外广告等对补助政策进行宣传的次数。</t>
  </si>
  <si>
    <t>2022年度创业担保贷款中央级升级财政奖补资金</t>
  </si>
  <si>
    <t>创业担保贷款扶持创业人数</t>
  </si>
  <si>
    <t>135</t>
  </si>
  <si>
    <t>人(人次、家)</t>
  </si>
  <si>
    <t>反映享受创业担保贷款扶持创业人数是否达到市局下达任务</t>
  </si>
  <si>
    <t>创业担保贷款收回率</t>
  </si>
  <si>
    <t>反映创业担保贷款收回率是否达到市局要求</t>
  </si>
  <si>
    <t>创业担保贷款带动就业人数</t>
  </si>
  <si>
    <t>500</t>
  </si>
  <si>
    <t>反映创业担保贷款带动就业人数情况</t>
  </si>
  <si>
    <t>申报创业担保贷款贴息个人满意度</t>
  </si>
  <si>
    <t>反映创业担保贷款扶持对象满意程度。</t>
  </si>
  <si>
    <t>用于开展离校未就业高校生信息更新和就业服务工作</t>
  </si>
  <si>
    <t>新登记失业人员实名信息更新和动态管理及服务率</t>
  </si>
  <si>
    <t>反映新登记失业人员实名信息更新和动态管理及服务率完成情况</t>
  </si>
  <si>
    <t>用于发放昆明市企业下岗失业参战退役人员社会保险补贴</t>
  </si>
  <si>
    <t>17</t>
  </si>
  <si>
    <t>反映帮助稳定就业人数情况</t>
  </si>
  <si>
    <t>反映帮扶率情况</t>
  </si>
  <si>
    <t>开展2025年困难企业下岗失业人员和农村劳动力转移就业外出务工人员春节慰问，其中困难企业下岗失业人员春节慰问20人，农村劳动力转移就业外出务工人员春节慰问100人，合计120人，慰问标准每人300元，慰问金额合计3.6万元。</t>
  </si>
  <si>
    <t>完成困难企业下岗失业人员和农村劳动力转移就业外出务工人员春节慰问的人数</t>
  </si>
  <si>
    <t>120</t>
  </si>
  <si>
    <t>反映春节慰问人员的数量情况。</t>
  </si>
  <si>
    <t>困难企业下岗失业人员和农村劳动力转移就业外出务工人员春节慰问对象准确率</t>
  </si>
  <si>
    <t>春节慰问对象认定的准确性情况。</t>
  </si>
  <si>
    <t>困难企业下岗失业人员和农村劳动力转移就业外出务工人员春节慰问及时率</t>
  </si>
  <si>
    <t xml:space="preserve"> 
反映及时开展春节慰问发放慰问资金的情况。</t>
  </si>
  <si>
    <t>300</t>
  </si>
  <si>
    <t>反应春节慰问资金成本节约情况。</t>
  </si>
  <si>
    <t>经济效益指标	政策知晓率</t>
  </si>
  <si>
    <t>反映符合慰问条件的人员政策知晓率</t>
  </si>
  <si>
    <t>反映春节慰问对象的满意程度。</t>
  </si>
  <si>
    <t>2023年昆明市大学生创业场租补贴资金</t>
  </si>
  <si>
    <t>补助对象数</t>
  </si>
  <si>
    <t>1.00</t>
  </si>
  <si>
    <t>人(户)</t>
  </si>
  <si>
    <t>反映获补助人员、企业的数量情况，也适用补贴、资助等形式的补助。</t>
  </si>
  <si>
    <t>服务对象满意度指标</t>
  </si>
  <si>
    <t>昆财社基〔2022〕67号-关于下达省级2022年农村劳动力资源统计调查和数据动态更新经费的通知</t>
  </si>
  <si>
    <t>2022年农村劳动力调查更新人数</t>
  </si>
  <si>
    <t>71366</t>
  </si>
  <si>
    <t>反映2022年农村劳动力调查更新人数。</t>
  </si>
  <si>
    <t>2022年农村劳动力资源信息库更新率</t>
  </si>
  <si>
    <t>反映2022年农村劳动力资源信息库更新率。</t>
  </si>
  <si>
    <t>享受政策人员的满意程度。</t>
  </si>
  <si>
    <t>发放2021年中央就业补助资金</t>
  </si>
  <si>
    <t>补助对象</t>
  </si>
  <si>
    <t>600</t>
  </si>
  <si>
    <t>昆财社基〔2021〕39号-关于下达2021年第二批中央就业补助资金的通知</t>
  </si>
  <si>
    <t>补贴发放准确率</t>
  </si>
  <si>
    <t>补贴按时发放率</t>
  </si>
  <si>
    <t>发放补贴金额</t>
  </si>
  <si>
    <t>320</t>
  </si>
  <si>
    <t>提升就业创业服务质量</t>
  </si>
  <si>
    <t>逐步提升</t>
  </si>
  <si>
    <t>昆财社基［2024］33号，关于下达2024年省级就业见习补贴资金和社区（村）基层治理专干补助经费的通知，用于发放基层治理专干2024年生活补助，按规定及时、足额发放基层治理专干生活补助，确保基层治理专干队伍稳定</t>
  </si>
  <si>
    <t>享受就业见习补贴和基层治理专干补助人数。</t>
  </si>
  <si>
    <t>反映享受就业见习补贴和基层治理专干补助人数。</t>
  </si>
  <si>
    <t>2022年省级就业创业及农村劳动力转移专项资金空</t>
  </si>
  <si>
    <t>贷免扶补扶持创业人数</t>
  </si>
  <si>
    <t>反映贷免扶补扶持创业人数。</t>
  </si>
  <si>
    <t>贷免扶补贷款带动就业数</t>
  </si>
  <si>
    <t>反映贷免扶补贷款带动就业数。</t>
  </si>
  <si>
    <t>被扶持对象的满意度</t>
  </si>
  <si>
    <t>反映创业担保贷款扶持创业人数。</t>
  </si>
  <si>
    <t>反映被扶持益对象的满意程度。</t>
  </si>
  <si>
    <t xml:space="preserve">春节前走访慰问困难企业退休职工，预计慰问166人，每人预算300元，需春节慰问经费5万元，为了充分体现党和政府对广大企业退休人员的关怀，弘扬中华民族“尊老、敬老、爱老”传统美德，维护社会稳定，让困难企业退休人员感受到政府对群众的重视。						
</t>
  </si>
  <si>
    <t>企业退休人员人数</t>
  </si>
  <si>
    <t>166</t>
  </si>
  <si>
    <t>人次</t>
  </si>
  <si>
    <t xml:space="preserve">反映获补助人员、企业的数量情况，也适用补贴，资助等形式的补助。
</t>
  </si>
  <si>
    <t>补助社会发放率</t>
  </si>
  <si>
    <t xml:space="preserve">"反映补助资金社会发放的比例情况。
补助社会发放率=采用社会化发放的补助资金数/发放资金数*100%"
</t>
  </si>
  <si>
    <t xml:space="preserve">"反映发放单位及时发放补助金的情况。
发放及时率=在时限内发放资金/应发放资金*100%"
</t>
  </si>
  <si>
    <t>社会成本指标</t>
  </si>
  <si>
    <t xml:space="preserve">反映发放单位成本支出的情况。
</t>
  </si>
  <si>
    <t>企业退休人员生活状况得到改善</t>
  </si>
  <si>
    <t xml:space="preserve">反映发放单位及时发放补助金的情况。
</t>
  </si>
  <si>
    <t>企业退休人员满意度</t>
  </si>
  <si>
    <t xml:space="preserve">反映企业退休人员满意度。
</t>
  </si>
  <si>
    <t xml:space="preserve">为了发放企事业单位离退休干部财政承担津贴，需经费30万元，保障企事业单位离退休干部护理得到保障。						
</t>
  </si>
  <si>
    <t>获补对象数</t>
  </si>
  <si>
    <t>足额发放</t>
  </si>
  <si>
    <t xml:space="preserve">反映获补助人员、企业的数量情况，也适用补贴、资助等形式的补助。
</t>
  </si>
  <si>
    <t>兑现准确率</t>
  </si>
  <si>
    <t xml:space="preserve">"反映补助准确发放的情况。
补助兑现准确率=补助兑付额/应付额*100%"
</t>
  </si>
  <si>
    <t>获补覆盖率</t>
  </si>
  <si>
    <t xml:space="preserve">获补覆盖率=实际获得补助人数（企业数）/申请符合标准人数（企业数）*100%
</t>
  </si>
  <si>
    <t xml:space="preserve">"反映发放单位及时发放补助资金的情况。
发放及时率=在时限内发放资金/应发放资金*100%"
</t>
  </si>
  <si>
    <t>按照规定指标发放</t>
  </si>
  <si>
    <t xml:space="preserve">
反映补助资金成本情况。
</t>
  </si>
  <si>
    <t>生活状况改善</t>
  </si>
  <si>
    <t>生活状况得到逐步改善</t>
  </si>
  <si>
    <t xml:space="preserve">反映补助促进受助对象生活状况改善的情况。
</t>
  </si>
  <si>
    <t xml:space="preserve">反映获补助受益对象的满意程度。
</t>
  </si>
  <si>
    <t xml:space="preserve">为了保障提升机关退休人员退休待遇，每年县级承担1560万元的补助，提高机关退休人员的生活保障。						
</t>
  </si>
  <si>
    <t>1800</t>
  </si>
  <si>
    <t>补助社会化发放率</t>
  </si>
  <si>
    <t xml:space="preserve">"反映补助资金社会化发放的比例情况。
补助社会化发放率=采用社会化发放的补助资金数/发放补助资金总额*100%"
</t>
  </si>
  <si>
    <t xml:space="preserve">反映补助资金成本情况。
</t>
  </si>
  <si>
    <t xml:space="preserve">根据富人社复[2024]6号，2024年年初预算企业退休人员独生子女奖励金经费为169.2万元，预测每月发放14.1万元，因退休人数增多，导致每月所需发放企业退休人员独生子女奖励金经费在增加，以2024年11月发放企业退休人员独生子女奖励金经费金额149233.88元，预估为15万元进行2025年一年所需金额进行测算。需经费182万元。按照规定标准足额发放企业退休人员独生子女奖励金，保障退休人员生活。						
</t>
  </si>
  <si>
    <t>1000</t>
  </si>
  <si>
    <t xml:space="preserve">"反映获补助对象认定的准确性情况。
获补对象准确率=抽检符合标准的补助对象数/抽检实际补助对象数*100%"
</t>
  </si>
  <si>
    <t>带动人均增收</t>
  </si>
  <si>
    <t>171.55</t>
  </si>
  <si>
    <t>元/人*月</t>
  </si>
  <si>
    <t xml:space="preserve">反映补助带动人均增收的情况。
</t>
  </si>
  <si>
    <t>生活状况逐步改善</t>
  </si>
  <si>
    <t xml:space="preserve">（云政办发【2019】1号）有关规定，为完善昆明市基本养老保险制度，妥善解决被征地人员基本养老保障问题，2007年1月1日以后，被政府依法统一征收的，导致全部或大部分失地，土地被征收时年满16周岁以上的在册人员将符合条件的被征地人员全部纳入城乡居民基本养老保险或城镇职工基本养老保险制度保障范围，对我县被征地人员选择以灵活就业人员身份参加城镇职工养老保险人员县级给予适当补助资金。将符合条件的被征地人员全部纳入城乡居民基本养老保险或城镇职工基本养老保险制度保障范围，对我县被征地人员选择以灵活就业人员身份参加城镇职工养老保险人员县级给予补助资金。						
</t>
  </si>
  <si>
    <t>被征地人员选择以灵活就业参保人员补助</t>
  </si>
  <si>
    <t xml:space="preserve">2007年1月1日以后，被政府依法统一征收的，导致全部或大部分失地，土地被征收时年满16周岁以上的在册人员
</t>
  </si>
  <si>
    <t>参保人员补助标准</t>
  </si>
  <si>
    <t>每人500元每年</t>
  </si>
  <si>
    <t>元/年</t>
  </si>
  <si>
    <t xml:space="preserve">对被征地人员选择以灵活就业人员生份参加城镇职工养老保险县级补助资金
</t>
  </si>
  <si>
    <t>"参保目标任务完成率 "</t>
  </si>
  <si>
    <t>79400人</t>
  </si>
  <si>
    <t xml:space="preserve">"富民县城乡居民养老保险2023年实际参保人数是否达到预算计划参保人数目标79700人。
"
</t>
  </si>
  <si>
    <t>及时补助缴费补贴率</t>
  </si>
  <si>
    <t xml:space="preserve">及时拨付资金，确保我县对被征地人员选择以灵活就业人员身份参加城镇职工养老保险的人员得到县级补助资金
</t>
  </si>
  <si>
    <t>资金补贴到位率</t>
  </si>
  <si>
    <t>500人</t>
  </si>
  <si>
    <t>25</t>
  </si>
  <si>
    <t xml:space="preserve">反映享受政府补贴人员得到补助资金的情况。
</t>
  </si>
  <si>
    <t>符合参保人员都能得到补助</t>
  </si>
  <si>
    <t>可持续影响指标</t>
  </si>
  <si>
    <t>长期</t>
  </si>
  <si>
    <t xml:space="preserve">反映应保尽保、应救尽救对象的人数（人次）情况。
</t>
  </si>
  <si>
    <t xml:space="preserve">充分发挥社会保险在保障各改善民生，维护社会公平，增进人民福祉等方面的积极作用。
</t>
  </si>
  <si>
    <t xml:space="preserve">"反映获补助受益对象的满意程度。
符合参保条件的所有参保人员"
</t>
  </si>
  <si>
    <t>说明：本单位无此项内容公开，故此表未空表。</t>
  </si>
  <si>
    <t>预算06表</t>
  </si>
  <si>
    <t>政府性基金预算支出预算表</t>
  </si>
  <si>
    <t>单位名称：全部</t>
  </si>
  <si>
    <t>本年政府性基金预算支出</t>
  </si>
  <si>
    <t>预算07表</t>
  </si>
  <si>
    <t>预算项目名称</t>
  </si>
  <si>
    <t>采购项目</t>
  </si>
  <si>
    <t>采购目录</t>
  </si>
  <si>
    <t>计量
单位</t>
  </si>
  <si>
    <t>数量</t>
  </si>
  <si>
    <t>面向中小企业预留资金</t>
  </si>
  <si>
    <t>单位自筹</t>
  </si>
  <si>
    <t>车辆燃油费</t>
  </si>
  <si>
    <t>车辆加油、添加燃料服务</t>
  </si>
  <si>
    <t>车辆维修费</t>
  </si>
  <si>
    <t>车辆维修和保养服务</t>
  </si>
  <si>
    <t>车辆保险费</t>
  </si>
  <si>
    <t>机动车保险服务</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</si>
  <si>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</si>
  <si>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</si>
  <si>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</si>
  <si>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</si>
  <si>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</si>
  <si>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</si>
  <si>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</si>
  <si>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</si>
  <si>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</si>
  <si>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预算09-1表</t>
  </si>
  <si>
    <t>单位名称（项目）</t>
  </si>
  <si>
    <t>地区</t>
  </si>
  <si>
    <t>磨憨经济合作区</t>
  </si>
  <si>
    <t>预算09-2表</t>
  </si>
  <si>
    <t>预算10表</t>
  </si>
  <si>
    <t>资产类别</t>
  </si>
  <si>
    <t>资产分类代码.名称</t>
  </si>
  <si>
    <t>资产名称</t>
  </si>
  <si>
    <t>计量单位</t>
  </si>
  <si>
    <t>财政部门批复数（元）</t>
  </si>
  <si>
    <t>单价</t>
  </si>
  <si>
    <t>金额</t>
  </si>
  <si>
    <t>11表</t>
  </si>
  <si>
    <t>上级补助</t>
  </si>
  <si>
    <t>预算12表</t>
  </si>
  <si>
    <t>项目级次</t>
  </si>
  <si>
    <t>313 事业发展类</t>
  </si>
  <si>
    <t>本级</t>
  </si>
  <si>
    <t>312 民生类</t>
  </si>
  <si>
    <t/>
  </si>
  <si>
    <t>预算08-1表</t>
  </si>
  <si>
    <t>部门编码</t>
  </si>
  <si>
    <t>部门名称</t>
  </si>
  <si>
    <t>内容</t>
  </si>
  <si>
    <t>说明</t>
  </si>
  <si>
    <t>部门总体目标</t>
  </si>
  <si>
    <t>部门职责</t>
  </si>
  <si>
    <t>"（1）党建引领全面提升干事创业精气神。巩固拓展“不忘初心、牢记使命”主题教育成果，持续开展“强意识、转作风、比奉献”学习整顿活动，全力提振人社系统干部职工干事创业精气神，确保系统上下在提高行政效率、理顺工作关系，改进工作作风、提升服务质量上取得明显成效。
（2）千方百计做好就业创业服务工作。全面落实就业创业政策，完善配套措施，加强就业专项资金、大学生创业资金的管理使用。加强县、镇（街道）、村三级联动，提高农村劳动力转移就业工作组织化程度。推进“互联网+就业”工作，运用“富民就业”微信公众号和云南卫视“打工直通车”服务平台，加强就业政策宣传、促进就业愿望与市场需求精准对接。改进提高就业培训工作。拓宽就业渠道，开展“送岗下乡入村”活动，组织企业到镇（街道）、村（组）开展招聘会活动，年内举办专场招聘会3场以上，提供有效就业岗位1000个，新增城镇就业人数不少于1000人。实现年内完成新增农村劳动力转移就业5000人，转移收入6000万元的目标。职业技能培训1000人，引导性培训3000人。城镇登记失业率保持在4%以内。完成5000人技能提升行动目标。
（3）想方设法做好社会保障工作。实施精准扩面，将更多的人纳入社会保障范畴，确保全县基本养老保险参保人数达到11.93万人（城镇职工基本养老保险1.62万人、城乡居民基本养老保险7.9万人、失业保险人数1万人，工伤保险人数1.41万人）以上。积极应对疫情影响，抓实社保基金安全监管和风险评估工作，确保基金运行安全，保障各项社保待遇按时足额支付。
（4）创新突破切实抓好人事人才工作。加强对机关事业单位事业人员的管理，实现日常管理、考核评聘规范有序，促进人才有序流动、合理配置。严格审核离退休审批。落实机关事业单位人员工资待遇调资、调标等政策，待遇落实精准、依规、合法。实施本地人才培育工程，搞好技师申报评聘和高级工培训工作。
（5）强化执法着力构建和谐劳动关系。切实做好农民工服务工作，逐渐减少农民工工资拖欠问题。强化劳动监察执法力度，进一步规范企业用工行为，严格实行劳动合同制度。劳动合同签订率达93%、集体合同签订率达90%；举报投诉案件、信访案件、劳动人事争议案件处理率均达100%。劳动人事争议调解成功率达到60%以上。
（6）进一步提升服务保障水平。持续推进人社系统行风建设，优化营商环境和深化“放管服”改革"</t>
  </si>
  <si>
    <t>根据三定方案归纳</t>
  </si>
  <si>
    <t>（一）持续开展社保服务“康乃馨”行动。
按照社会保险工作职责，充分发挥社保服务“康乃馨”先锋队的作用，深入企业、村（社区）面对面开展普法强基政策法规宣传（讲）咨询、城镇职工养老保险参保扩面、退休人员（工伤）待遇资格确认、电子社保卡申领等工作，截至12月底，累计开展社保服务“康乃馨”政策宣传20场次，参加服务队员100人次，深入镇（街道）7个，村（社区）居委会48个，走访企业24户，面对面向200余户城乡居民（被征地农民）开展一对一扩面增效宣传，发放宣传材料900余份，为60名特殊退休人员开展待遇资格确认，为1600余名城乡居民开展电子社会保障卡申领。
（二）参保工作正常推进，社会保险覆盖面不断扩大。
2023年，市级下达我县城镇职工养老保险参保2.65万人，净增0.38万人，工伤保险参保1.76万人，净增0.06万人。针对我县企业以小微型企业为主的特征，积极调整社会保险扩面思路，以私营企业、个体工商户、灵活就业人员为重点，扩大企业职工养老保险、工伤保险覆盖面。依托社保服务“康乃馨”先锋队、基层社保服务平台，通过加大宣传力度，创新宣传方式，督促企业参加社会保险等方式不断提升未参保企业的参保积极性。截止12月底，富民县城镇职工基本养老保险参保人数26521人完成全年目标2.65万人的100%;工伤保险参保人数为17605人；失业保险参保12800人，完成全年目标12800人的100%。
（三）进一步深化社保领域重点改革。
围绕各项改革工作部署，稳步推进，一是工伤保险“同舟计划”，继续巩固建筑业专项扩面行动成果。二是按省市要求开展云南省企业职工养老保险全国统筹省级信息系统测试工作，确保新系统正式上线运行。三是严格做好企业职工养老保险退休审批工作，自2022年5月起，企业职工正常退休审核工作移交社保经办机构，我局严格贯彻落实相关文件政策，确保企业职工正常退休审核移交工作平稳有序，截止12月，共审核企业职工正常退休197人。
（四）积极开展退休人员待遇资格认证。
退休人员待遇资格认证工作是关系社保基金安全的重要环节，按照省市社保局要求，认真开展领取社保待遇人员资格认证工作实现“全覆盖”。以线上（云南人社12333APP、昆明人社通APP）线下（纸质报告等相关材料）和社会化服务相结合的待遇领取资格确认新模式，积极构建信息比对、全面推广利用手机APP开展自助确认。截止12月底，机</t>
  </si>
  <si>
    <t>根据部门职责，中长期规划，各级党委，各级政府要求归纳</t>
  </si>
  <si>
    <t>部门年度目标</t>
  </si>
  <si>
    <t>（一）持续开展社保服务“康乃馨”行动。按照社会保险工作职责，充分发挥社保服务“康乃馨”先锋队的作用，深入企业、村（社区）面对面开展普法强基政策法规宣传（讲）咨询、城镇职工养老保险参保扩面、退休人员（工伤）待遇资格确认、电子社保卡申领等工作，截至12月底，累计开展社保服务“康乃馨”政策宣传6场次，参加服务队员40人次，深入镇（街道）7个，村（社区）居委会48个，面对面向560余户城乡居民（被征地农民）开展一对一扩面增效宣传，发放宣传材料1000余份，为20余名特殊退休人员开展待遇资格确认。
（二）社会保险待遇按时足额发放。截止2024年12月底，富民县城镇职工基本养老保险参保人数2.97万人，比2023年未净增0.30万人，完成全年目标2.96万人的100%。工伤保险参保人数为1.82万人。失业保险参保人数为1.30万人。
企业退休人员3083人，1-12月发放养老金11414.89万元；机关事业单位退休人员2089人，1-12月发放养老金14965.38万元。
（三）做好社会保障卡管理服务工作。我中心严格按照市人社局信息处的要求，认真做好社保卡的服务管理。下一步将继续按照市级要求，加大对社会保障卡的管理，对回收卡协调公安部门查询本人信息，依托镇（街道）社保所、村级社保信息员进行二次发放，对二次发放失败的卡，协调发卡银行进行注销。截止截止2024年10月底，合计入库人数162130人，全县有效实体卡人数156565人（不含死亡人员），共申领电子社会保障卡109437张，完成率67.50%。截止12月底新办社保卡937张，注销社保卡134张，卡转移88张，二次发卡154张，接受社保卡相关业务办理及业务咨询600余人次。</t>
  </si>
  <si>
    <t>部门年度重点工作任务对应的目标或措施预计的产出和效果，每项工作任务都有明确的一项或几项目标。</t>
  </si>
  <si>
    <t>二、部门年度重点工作任务</t>
  </si>
  <si>
    <t>1.贯彻落实国家、省、市促进就业创业方针政策和法律 
法规，编制劳动就业创业发展规划，组织落实全县公共就业和人才服务目标任务。 
2.负责组织落实国家、省、市就业、失业人员的登记，就业指导和就业服务工作。负责劳动力资源调查和就业、失业状况统计分析。 
3.负责组织落实国家、省、市职业指导、职业介绍、政策咨询。负责向辖区内城乡劳动力和用人单位提供基本人才务， 
搭建人才供需平台，开展创业服务。负责青年（大学生）创业园工作。 
4.负责组织落实国家、省、市创业就业法规政策。负责 
全县创业小额贷款的统计分析和经办服务，协调和指导相关部门、机构开展创业小额贷款工作。 
5.负责组织落实国家、省、市农村劳动力转移就业法规 
政策。负责全县城乡劳动力职业培训，转移就业相关工作。 
6.负责组织实施就业援助。为高校毕业生、农村转移劳动力、“两参人员”、贫困劳动力等重点群体提供就业服务;负责公益性岗位开发管理工作。 
7.负责就业专项资金的预决算及使用管理；负责失业保 
险基金的预决算及使用管理。 
8.负责流动人员引进、保障和服务工作；高校毕业生见 
习基地申报、见习补贴发放和管理，大中专毕业生报到登记、就业指导，高校毕业生、失业职工档案管理工作。 
9.指导帮助各镇（街道）开展公共就业服务工作。 
10.完成上级交办的其他工作。</t>
  </si>
  <si>
    <t>部门职能职责</t>
  </si>
  <si>
    <t>一是进一步提升服务质量。加强对各镇（街道）经办人员的业务培训和政策指导，树立服务宗旨意识，加强窗口经办质量建设，全面提升服务群众的能力水平和质量效率。提高工作效能，进一步调整岗位权限分配，突出规范性，注重合理性，保证合规性，提升经办效率和服务水平。
二是全面推进增效扩面。依法依规开展参保扩面、待遇发放、基金监管、信息维护等工作，加强与市级、镇（街道）和相关业务部门工作衔接，推动城乡居民基本养老保险事业健康持续发展。2025年实现城乡居民社会养老保险计划参保人数7.9万人以上。重点对符合参保条件群体，特别是低保、特困及特殊未参保人员进行重点排查、积极动员参保，不断提升保障水平，提升群众认同感、幸福感。
三是加强宣传提高知晓率。坚持深入基层、深入群众开展面对面、零距离宣传工作，讲清楚政策、算明收入帐，引导群众积极响应城乡居民养老保险惠民政策，提高政策知晓率，促进群众共享改革发展成果，助力乡村振兴。
四是做实资格认证工作。推广使用手机app线上认证，做实每年1次领取待遇人员资格确认工作。加强数据共享，推行静默认证方式，既要惠民、但不扰民，让广大参保群众应享尽享。
五是推广使用社会保障卡。加强宣传引导，坚持“增量基本用卡，存量逐步过渡”的原则，全面、有序推进使用社保卡发放养老保险待遇，确保社保基金安全有序运行。
六是加强经办队伍管理。开展经常性社会保险法规政策、纪律作风、风险防控警示教育学习，以典型案列教育警醒干部职工遵纪守法，守底线、知敬畏、明戒惧，建设清廉务实、担当有为经办干部队伍。</t>
  </si>
  <si>
    <t>对应项目</t>
  </si>
  <si>
    <t>预算申报金额（元）</t>
  </si>
  <si>
    <t>总额</t>
  </si>
  <si>
    <t>财政拨款</t>
  </si>
  <si>
    <t>其他资金</t>
  </si>
  <si>
    <t>富民县人力资源和社会保障局2025年总体基本支出目标</t>
  </si>
  <si>
    <t xml:space="preserve">富民县人力资源和社会保障局行政人员支出工资，事业人员支出工资，社会保障缴费，住房公积金，对个人和家庭的补助，公务用车运行维护费用，公务接待费，行政人员公务交通补贴，一般公用经费  </t>
  </si>
  <si>
    <t>富民县城乡居民社会养老保险局2025年总体基本支出目标</t>
  </si>
  <si>
    <t xml:space="preserve">富民县城乡居民社会养老保险局单位事业人员支出工资，社会保障缴费，住房公积金，对个人和家庭的补助，公务接待费，一般公用经费  </t>
  </si>
  <si>
    <t>富民县社会保险中心2025年总体基本支出目标</t>
  </si>
  <si>
    <t>富民县社会保险中心行政人员支出工资，社会保障缴费，住房公积金，对个人和家庭的补助，公务接待费，行政人员公务交通补贴，一般公用经费</t>
  </si>
  <si>
    <t xml:space="preserve">富民县公共就业和人才服务中心行政人员支出工资，社会保障缴费，住房公积金，对个人和家庭的补助，公务用车运行维护费用，公务接待费，行政人员公务交通补贴，一般公用经费  </t>
  </si>
  <si>
    <t>三、部门整体支出绩效指标</t>
  </si>
  <si>
    <t>绩效指标</t>
  </si>
  <si>
    <t>评（扣）分标准</t>
  </si>
  <si>
    <t>绩效指标设定依据及指标值数据来源</t>
  </si>
  <si>
    <t xml:space="preserve">二级指标 </t>
  </si>
  <si>
    <t>2025年人员工资、养老保险、医疗保险、公积金、对个人和家庭的补助及办公业务费</t>
  </si>
  <si>
    <t>无</t>
  </si>
  <si>
    <t>根据2025年富民县社会保险中心工作计划</t>
  </si>
  <si>
    <t>富政办通〔2024〕58号+++关于印发富民县2025—2027年支出规划和2025年部门预算编制指导意见的通知</t>
  </si>
  <si>
    <t>2025年人员工资、养老保险、医疗保险、公积金及办公业务费。</t>
  </si>
  <si>
    <t>根据2025年富民县人力资源和社会保障局工作计划</t>
  </si>
  <si>
    <t>根据富政办通（2024）58号，富民县人民政府办公室关于印发富民县2025-2027年中期财政规划和2025年部门预算编制工作指导意见的通知，根据富民县2025年预单位公用支出定额标准，实际情况及发展状况进行分析填列</t>
  </si>
  <si>
    <t>2025年人员工资、养老保险、医疗保险、公积金及办公业务费</t>
  </si>
  <si>
    <t>根据2025年富民县公共就业和人才服务中心工作计划</t>
  </si>
  <si>
    <t>工资、养老保险、医疗保险、公积金及办公业务费，各项指标按时拨付得20分，不能按时足额拨付将适当扣分</t>
  </si>
  <si>
    <t>根据2025年富民县城乡居民社会养老保险局的工作计划及市局下达的目标任务</t>
  </si>
  <si>
    <t>县人民政府下达的年度目标任务，2025年12月31日完成我局人员工资发放、高校生见习生活补助及正常运行支出等任务。</t>
  </si>
  <si>
    <t>县人民政府下达的2025年度目标任务，2024年11月30日完成我单位人员工资发放、对被征地人员选择以灵活就业人员身份参加城镇职工养老保险县级补助及遗属人员生活补助及正常运行支出等任务。</t>
  </si>
  <si>
    <t>办公室关于印发富民县2025-2027年支出规划和2025年部门预算编制工作指导意见的通知，根据富民县2025年预单位公用支出定额标准，实际情况及发展状况进行分析填列</t>
  </si>
  <si>
    <t>2025年12月完成人员工资、养老保险、医疗保险、公积金、对个人和家庭的补助及办公业务费的支付</t>
  </si>
  <si>
    <t>根据富民县社会保险中心2025年工作计划</t>
  </si>
  <si>
    <t>保民生、促发展发挥社会保险中心单位职能</t>
  </si>
  <si>
    <t>为促进县域经济发展，保民生、促发展发挥人社部门的职能作用，推进各项社会保险参保扩面工作。</t>
  </si>
  <si>
    <t>为促进县域经济发展，保民生、促发展发挥人社部门的职能作用，推进各项社会保险参保扩面工作</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</si>
  <si>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</si>
  <si>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</si>
  <si>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</si>
  <si>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</si>
  <si>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</si>
  <si>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</si>
  <si>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</si>
  <si>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</si>
  <si>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</si>
  <si>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</si>
  <si>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</si>
  <si>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</si>
  <si>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</si>
  <si>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</si>
  <si>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</si>
  <si>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</si>
  <si>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</si>
  <si>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</si>
  <si>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</si>
  <si>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</si>
  <si>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</si>
  <si>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</si>
  <si>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</si>
  <si>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</si>
  <si>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</si>
  <si>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</si>
  <si>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行政单位</t>
  </si>
  <si>
    <t>云南省昆明市富民县黎昌路黎阳大厦11楼（县人社局）</t>
  </si>
  <si>
    <t>社会保障</t>
  </si>
  <si>
    <t>公益一类</t>
  </si>
  <si>
    <t>昆明市富民县黎阳时代广场1栋3楼</t>
  </si>
  <si>
    <t>参公事业单位</t>
  </si>
  <si>
    <t>富民县黎阳大厦三楼（富民县社会保险局）</t>
  </si>
  <si>
    <t>富民县黎阳大厦三楼社会保障和就业服务中心</t>
  </si>
  <si>
    <t>富民县劳动监察大队</t>
  </si>
  <si>
    <t>云南省昆明市富民县黎昌路黎阳大厦3楼</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</si>
</sst>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1">
    <font>
      <sz val="11"/>
      <color theme="1"/>
      <name val="宋体"/>
      <charset val="134"/>
      <scheme val="minor"/>
    </font>
    <font>
      <sz val="11"/>
      <color rgb="FF000000"/>
      <name val="SimSun"/>
      <charset val="134"/>
    </font>
    <font>
      <b/>
      <sz val="19.5"/>
      <color rgb="FF000000"/>
      <name val="SimSun"/>
      <charset val="134"/>
    </font>
    <font>
      <sz val="9"/>
      <color rgb="FF000000"/>
      <name val="宋体"/>
      <charset val="134"/>
    </font>
    <font>
      <sz val="11"/>
      <color rgb="FF000000"/>
      <name val="宋体"/>
      <charset val="134"/>
    </font>
    <font>
      <sz val="11.25"/>
      <color rgb="FF000000"/>
      <name val="SimSun"/>
      <charset val="134"/>
    </font>
    <font>
      <sz val="9"/>
      <color theme="1"/>
      <name val="宋体"/>
      <charset val="134"/>
    </font>
    <font>
      <b/>
      <sz val="24"/>
      <color rgb="FF000000"/>
      <name val="宋体"/>
      <charset val="134"/>
    </font>
    <font>
      <sz val="10"/>
      <color rgb="FF000000"/>
      <name val="宋体"/>
      <charset val="134"/>
    </font>
    <font>
      <b/>
      <sz val="10"/>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10"/>
      <name val="宋体"/>
      <charset val="1"/>
    </font>
    <font>
      <sz val="9"/>
      <color rgb="FF000000"/>
      <name val="SimSun"/>
      <charset val="134"/>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4" borderId="8"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9" applyNumberFormat="0" applyFill="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8" fillId="0" borderId="0" applyNumberFormat="0" applyFill="0" applyBorder="0" applyAlignment="0" applyProtection="0">
      <alignment vertical="center"/>
    </xf>
    <xf numFmtId="0" fontId="29" fillId="5" borderId="11" applyNumberFormat="0" applyAlignment="0" applyProtection="0">
      <alignment vertical="center"/>
    </xf>
    <xf numFmtId="0" fontId="30" fillId="6" borderId="12" applyNumberFormat="0" applyAlignment="0" applyProtection="0">
      <alignment vertical="center"/>
    </xf>
    <xf numFmtId="0" fontId="31" fillId="6" borderId="11" applyNumberFormat="0" applyAlignment="0" applyProtection="0">
      <alignment vertical="center"/>
    </xf>
    <xf numFmtId="0" fontId="32" fillId="7" borderId="13" applyNumberFormat="0" applyAlignment="0" applyProtection="0">
      <alignment vertical="center"/>
    </xf>
    <xf numFmtId="0" fontId="33" fillId="0" borderId="14" applyNumberFormat="0" applyFill="0" applyAlignment="0" applyProtection="0">
      <alignment vertical="center"/>
    </xf>
    <xf numFmtId="0" fontId="34" fillId="0" borderId="15"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176" fontId="40" fillId="0" borderId="1">
      <alignment horizontal="right" vertical="center"/>
    </xf>
    <xf numFmtId="177" fontId="40" fillId="0" borderId="1">
      <alignment horizontal="right" vertical="center"/>
    </xf>
    <xf numFmtId="10" fontId="40" fillId="0" borderId="1">
      <alignment horizontal="right" vertical="center"/>
    </xf>
    <xf numFmtId="178" fontId="40" fillId="0" borderId="1">
      <alignment horizontal="right" vertical="center"/>
    </xf>
    <xf numFmtId="49" fontId="40" fillId="0" borderId="1">
      <alignment horizontal="left" vertical="center" wrapText="1"/>
    </xf>
    <xf numFmtId="178" fontId="40" fillId="0" borderId="1">
      <alignment horizontal="right" vertical="center"/>
    </xf>
    <xf numFmtId="179" fontId="40" fillId="0" borderId="1">
      <alignment horizontal="right" vertical="center"/>
    </xf>
    <xf numFmtId="180" fontId="40" fillId="0" borderId="1">
      <alignment horizontal="right" vertical="center"/>
    </xf>
    <xf numFmtId="0" fontId="40" fillId="0" borderId="0">
      <alignment vertical="top"/>
      <protection locked="0"/>
    </xf>
  </cellStyleXfs>
  <cellXfs count="98">
    <xf numFmtId="0" fontId="0" fillId="0" borderId="0" xfId="0" applyFont="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1" fillId="0" borderId="1" xfId="0" applyFont="1" applyBorder="1" applyAlignment="1">
      <alignment horizontal="center" vertical="center" wrapText="1"/>
    </xf>
    <xf numFmtId="49" fontId="5" fillId="0" borderId="1" xfId="53" applyNumberFormat="1" applyFont="1" applyBorder="1">
      <alignment horizontal="left" vertical="center" wrapText="1"/>
    </xf>
    <xf numFmtId="180" fontId="6" fillId="0" borderId="1" xfId="56" applyNumberFormat="1" applyFont="1" applyBorder="1">
      <alignment horizontal="right" vertical="center"/>
    </xf>
    <xf numFmtId="49" fontId="5" fillId="0" borderId="1" xfId="53" applyNumberFormat="1" applyFont="1" applyBorder="1" applyAlignment="1">
      <alignment horizontal="left" vertical="center" wrapText="1" indent="1"/>
    </xf>
    <xf numFmtId="49" fontId="6" fillId="0" borderId="1" xfId="53" applyNumberFormat="1" applyFont="1" applyBorder="1">
      <alignment horizontal="left" vertical="center" wrapText="1"/>
    </xf>
    <xf numFmtId="0" fontId="7" fillId="2" borderId="0" xfId="0" applyFont="1" applyFill="1" applyBorder="1" applyAlignment="1">
      <alignment horizontal="center" vertical="center"/>
    </xf>
    <xf numFmtId="0" fontId="7" fillId="3" borderId="0" xfId="0" applyFont="1" applyFill="1" applyBorder="1" applyAlignment="1">
      <alignment horizontal="center" vertical="center"/>
    </xf>
    <xf numFmtId="0" fontId="3" fillId="2" borderId="0"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0" xfId="0" applyFont="1" applyFill="1" applyBorder="1" applyAlignment="1">
      <alignment horizontal="left" vertical="center"/>
    </xf>
    <xf numFmtId="0" fontId="8" fillId="2" borderId="1" xfId="0" applyFont="1" applyFill="1" applyBorder="1" applyAlignment="1">
      <alignment horizontal="center" vertical="center"/>
    </xf>
    <xf numFmtId="0" fontId="8"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8" fillId="2" borderId="2" xfId="0" applyFont="1" applyFill="1" applyBorder="1" applyAlignment="1">
      <alignment horizontal="center" vertical="center"/>
    </xf>
    <xf numFmtId="0" fontId="8" fillId="2" borderId="3" xfId="0" applyFont="1" applyFill="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10" fillId="0" borderId="1" xfId="0" applyFont="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2" borderId="1" xfId="0" applyFont="1" applyFill="1" applyBorder="1" applyAlignment="1">
      <alignment horizontal="left" vertical="center"/>
    </xf>
    <xf numFmtId="4" fontId="3" fillId="2" borderId="1" xfId="0" applyNumberFormat="1" applyFont="1" applyFill="1" applyBorder="1" applyAlignment="1" applyProtection="1">
      <alignment horizontal="right" vertical="center"/>
      <protection locked="0"/>
    </xf>
    <xf numFmtId="0" fontId="4" fillId="0" borderId="1" xfId="0" applyFont="1" applyBorder="1" applyAlignment="1"/>
    <xf numFmtId="4" fontId="3" fillId="0" borderId="1" xfId="0" applyNumberFormat="1" applyFont="1" applyBorder="1" applyAlignment="1">
      <alignment horizontal="right" vertical="center"/>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left" vertical="center" wrapText="1"/>
      <protection locked="0"/>
    </xf>
    <xf numFmtId="0" fontId="3" fillId="0" borderId="1" xfId="0" applyFont="1" applyBorder="1" applyAlignment="1">
      <alignment horizontal="center" vertical="center" wrapText="1"/>
    </xf>
    <xf numFmtId="0" fontId="3" fillId="2" borderId="0" xfId="0" applyFont="1" applyFill="1" applyBorder="1" applyAlignment="1">
      <alignment horizontal="right" vertical="center" wrapText="1"/>
    </xf>
    <xf numFmtId="0" fontId="4" fillId="0" borderId="4" xfId="0" applyFont="1" applyBorder="1" applyAlignment="1">
      <alignment horizontal="center" vertical="center"/>
    </xf>
    <xf numFmtId="0" fontId="4" fillId="2" borderId="1" xfId="0" applyFont="1" applyFill="1" applyBorder="1" applyAlignment="1">
      <alignment horizontal="center" vertical="center"/>
    </xf>
    <xf numFmtId="49" fontId="4" fillId="0" borderId="1" xfId="0" applyNumberFormat="1" applyFont="1" applyBorder="1" applyAlignment="1">
      <alignment vertical="center" wrapText="1"/>
    </xf>
    <xf numFmtId="0" fontId="4" fillId="0" borderId="1" xfId="0" applyFont="1" applyBorder="1" applyAlignment="1">
      <alignment vertical="center" wrapText="1"/>
    </xf>
    <xf numFmtId="49" fontId="11" fillId="0" borderId="1" xfId="0" applyNumberFormat="1" applyFont="1" applyBorder="1" applyAlignment="1">
      <alignment horizontal="center" vertical="center"/>
    </xf>
    <xf numFmtId="49" fontId="8" fillId="0" borderId="0" xfId="0" applyNumberFormat="1" applyFont="1" applyBorder="1" applyAlignment="1"/>
    <xf numFmtId="0" fontId="3"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4" fillId="0" borderId="0" xfId="0" applyFont="1" applyBorder="1" applyAlignment="1"/>
    <xf numFmtId="0" fontId="3" fillId="0" borderId="0" xfId="0" applyFont="1" applyBorder="1" applyAlignment="1" applyProtection="1">
      <alignment horizontal="right"/>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5" xfId="0" applyFont="1" applyBorder="1" applyAlignment="1">
      <alignment horizontal="center" vertical="center"/>
    </xf>
    <xf numFmtId="0" fontId="4" fillId="2" borderId="7" xfId="0" applyFont="1" applyFill="1" applyBorder="1" applyAlignment="1" applyProtection="1">
      <alignment horizontal="center" vertical="center" wrapText="1"/>
      <protection locked="0"/>
    </xf>
    <xf numFmtId="0" fontId="4" fillId="0" borderId="7" xfId="0" applyFont="1" applyBorder="1" applyAlignment="1">
      <alignment horizontal="center" vertical="center" wrapText="1"/>
    </xf>
    <xf numFmtId="0" fontId="4" fillId="0" borderId="7" xfId="0" applyFont="1" applyBorder="1" applyAlignment="1">
      <alignment horizontal="center" vertical="center"/>
    </xf>
    <xf numFmtId="0" fontId="8" fillId="0" borderId="1" xfId="0" applyFont="1" applyBorder="1" applyAlignment="1">
      <alignment horizontal="center" vertical="center"/>
    </xf>
    <xf numFmtId="0" fontId="3" fillId="0" borderId="1" xfId="0" applyFont="1" applyBorder="1" applyAlignment="1" applyProtection="1">
      <alignment horizontal="left" vertical="center"/>
      <protection locked="0"/>
    </xf>
    <xf numFmtId="4" fontId="3" fillId="0" borderId="1" xfId="0" applyNumberFormat="1" applyFont="1" applyBorder="1" applyAlignment="1" applyProtection="1">
      <alignment horizontal="right"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78" fontId="13" fillId="0" borderId="1" xfId="0" applyNumberFormat="1" applyFont="1" applyBorder="1" applyAlignment="1">
      <alignment horizontal="right" vertical="center"/>
    </xf>
    <xf numFmtId="0" fontId="14" fillId="0" borderId="0" xfId="57" applyFont="1" applyFill="1" applyBorder="1" applyAlignment="1" applyProtection="1"/>
    <xf numFmtId="49" fontId="14" fillId="0" borderId="0" xfId="57" applyNumberFormat="1" applyFont="1" applyFill="1" applyBorder="1" applyAlignment="1" applyProtection="1"/>
    <xf numFmtId="0" fontId="14" fillId="0" borderId="0" xfId="57" applyFont="1" applyFill="1" applyBorder="1" applyAlignment="1" applyProtection="1">
      <alignment vertical="center"/>
    </xf>
    <xf numFmtId="49" fontId="13" fillId="0" borderId="1" xfId="53" applyNumberFormat="1" applyFont="1" applyBorder="1">
      <alignment horizontal="left" vertical="center" wrapText="1"/>
    </xf>
    <xf numFmtId="0" fontId="0" fillId="0" borderId="0" xfId="0" applyFont="1" applyAlignment="1">
      <alignment horizontal="center" vertical="center"/>
    </xf>
    <xf numFmtId="0" fontId="1" fillId="0" borderId="0" xfId="0" applyFont="1" applyAlignment="1">
      <alignment horizontal="left" vertical="center"/>
    </xf>
    <xf numFmtId="0" fontId="15" fillId="0" borderId="1" xfId="0" applyFont="1" applyBorder="1" applyAlignment="1" applyProtection="1">
      <alignment horizontal="center" vertical="center"/>
      <protection locked="0"/>
    </xf>
    <xf numFmtId="178" fontId="5" fillId="0" borderId="1" xfId="0" applyNumberFormat="1" applyFont="1" applyBorder="1" applyAlignment="1">
      <alignment horizontal="right" vertical="center"/>
    </xf>
    <xf numFmtId="0" fontId="0" fillId="0" borderId="1" xfId="0" applyFont="1" applyBorder="1">
      <alignment vertical="center"/>
    </xf>
    <xf numFmtId="178" fontId="5" fillId="0" borderId="1" xfId="54" applyNumberFormat="1" applyFont="1" applyBorder="1" applyAlignment="1">
      <alignment horizontal="left" vertical="center"/>
    </xf>
    <xf numFmtId="0" fontId="5" fillId="0" borderId="1" xfId="0" applyFont="1" applyBorder="1" applyAlignment="1">
      <alignment horizontal="center" vertical="center"/>
    </xf>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left" vertical="center" wrapText="1" indent="2"/>
    </xf>
    <xf numFmtId="49" fontId="16" fillId="0" borderId="1" xfId="53" applyNumberFormat="1" applyFont="1" applyBorder="1">
      <alignment horizontal="left" vertical="center" wrapText="1"/>
    </xf>
    <xf numFmtId="178" fontId="17" fillId="0" borderId="1" xfId="0" applyNumberFormat="1" applyFont="1" applyBorder="1" applyAlignment="1">
      <alignment horizontal="right" vertical="center"/>
    </xf>
    <xf numFmtId="49" fontId="16" fillId="0" borderId="1" xfId="0" applyNumberFormat="1" applyFont="1" applyBorder="1" applyAlignment="1">
      <alignment horizontal="left" vertical="center" wrapText="1"/>
    </xf>
    <xf numFmtId="178" fontId="16" fillId="0" borderId="1" xfId="0" applyNumberFormat="1" applyFont="1" applyBorder="1" applyAlignment="1">
      <alignment horizontal="right" vertical="center"/>
    </xf>
    <xf numFmtId="49" fontId="16" fillId="0" borderId="1" xfId="53" applyNumberFormat="1" applyFont="1" applyBorder="1" applyAlignment="1">
      <alignment horizontal="left" vertical="center" wrapText="1" indent="1"/>
    </xf>
    <xf numFmtId="49" fontId="16" fillId="0" borderId="1" xfId="53" applyNumberFormat="1" applyFont="1" applyBorder="1" applyAlignment="1">
      <alignment horizontal="left" vertical="center" wrapText="1" indent="2"/>
    </xf>
    <xf numFmtId="0" fontId="18" fillId="0" borderId="0" xfId="0" applyFont="1" applyAlignment="1" applyProtection="1">
      <alignment horizontal="center" vertical="center"/>
      <protection locked="0"/>
    </xf>
    <xf numFmtId="0" fontId="1" fillId="0" borderId="1" xfId="0" applyFont="1" applyBorder="1">
      <alignment vertical="center"/>
    </xf>
    <xf numFmtId="0" fontId="19" fillId="0" borderId="1" xfId="0" applyFont="1" applyBorder="1" applyAlignment="1">
      <alignment horizontal="center" vertical="center"/>
    </xf>
    <xf numFmtId="49" fontId="17" fillId="0" borderId="1" xfId="53" applyNumberFormat="1" applyFont="1" applyBorder="1">
      <alignment horizontal="left" vertical="center" wrapText="1"/>
    </xf>
    <xf numFmtId="49" fontId="17" fillId="0" borderId="1" xfId="53" applyNumberFormat="1" applyFont="1" applyBorder="1" applyAlignment="1">
      <alignment horizontal="left" vertical="center" wrapText="1" indent="1"/>
    </xf>
    <xf numFmtId="49" fontId="17" fillId="0" borderId="1" xfId="53" applyNumberFormat="1" applyFont="1" applyBorder="1" applyAlignment="1">
      <alignment horizontal="left" vertical="center" wrapText="1" indent="2"/>
    </xf>
    <xf numFmtId="0" fontId="16" fillId="0" borderId="0" xfId="0" applyFont="1" applyAlignment="1" applyProtection="1">
      <alignment horizontal="right" vertical="top"/>
      <protection locked="0"/>
    </xf>
    <xf numFmtId="178" fontId="20" fillId="0" borderId="1" xfId="0" applyNumberFormat="1" applyFont="1" applyBorder="1" applyAlignment="1">
      <alignment horizontal="right" vertical="center"/>
    </xf>
    <xf numFmtId="0" fontId="3" fillId="2" borderId="0" xfId="0" applyFont="1" applyFill="1" applyBorder="1" applyAlignment="1" quotePrefix="1">
      <alignment horizontal="righ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workbookViewId="0">
      <selection activeCell="C12" sqref="C12"/>
    </sheetView>
  </sheetViews>
  <sheetFormatPr defaultColWidth="10" defaultRowHeight="12.75" customHeight="1" outlineLevelCol="3"/>
  <cols>
    <col min="1" max="1" width="39.1333333333333" customWidth="1"/>
    <col min="2" max="2" width="40.5666666666667" customWidth="1"/>
    <col min="3" max="3" width="40.2833333333333" customWidth="1"/>
    <col min="4" max="4" width="39.9916666666667" customWidth="1"/>
  </cols>
  <sheetData>
    <row r="1" ht="15" customHeight="1" spans="4:4">
      <c r="D1" s="96" t="s">
        <v>0</v>
      </c>
    </row>
    <row r="2" ht="41.25" customHeight="1" spans="1:4">
      <c r="A2" s="2" t="str">
        <f>"2025"&amp;"年财务收支预算总表"</f>
        <v>2025年财务收支预算总表</v>
      </c>
      <c r="B2" s="2"/>
      <c r="C2" s="2"/>
      <c r="D2" s="2"/>
    </row>
    <row r="3" ht="17.25" customHeight="1" spans="1:4">
      <c r="A3" s="3" t="str">
        <f>"单位名称："&amp;"富民县人力资源和社会保障局"</f>
        <v>单位名称：富民县人力资源和社会保障局</v>
      </c>
      <c r="B3" s="3"/>
      <c r="D3" s="1" t="s">
        <v>1</v>
      </c>
    </row>
    <row r="4" ht="23.25" customHeight="1" spans="1:4">
      <c r="A4" s="69" t="s">
        <v>2</v>
      </c>
      <c r="B4" s="69"/>
      <c r="C4" s="69" t="s">
        <v>3</v>
      </c>
      <c r="D4" s="69"/>
    </row>
    <row r="5" ht="24" customHeight="1" spans="1:4">
      <c r="A5" s="69" t="s">
        <v>4</v>
      </c>
      <c r="B5" s="69" t="str">
        <f>"2025"&amp;"年预算数"</f>
        <v>2025年预算数</v>
      </c>
      <c r="C5" s="69" t="s">
        <v>5</v>
      </c>
      <c r="D5" s="69" t="str">
        <f>"2025"&amp;"年预算数"</f>
        <v>2025年预算数</v>
      </c>
    </row>
    <row r="6" ht="17.25" customHeight="1" spans="1:4">
      <c r="A6" s="91" t="s">
        <v>6</v>
      </c>
      <c r="B6" s="87">
        <v>30974029.27</v>
      </c>
      <c r="C6" s="91" t="s">
        <v>7</v>
      </c>
      <c r="D6" s="87"/>
    </row>
    <row r="7" ht="17.25" customHeight="1" spans="1:4">
      <c r="A7" s="91" t="s">
        <v>8</v>
      </c>
      <c r="B7" s="87"/>
      <c r="C7" s="91" t="s">
        <v>9</v>
      </c>
      <c r="D7" s="87"/>
    </row>
    <row r="8" ht="17.25" customHeight="1" spans="1:4">
      <c r="A8" s="91" t="s">
        <v>10</v>
      </c>
      <c r="B8" s="87"/>
      <c r="C8" s="91" t="s">
        <v>11</v>
      </c>
      <c r="D8" s="87"/>
    </row>
    <row r="9" ht="17.25" customHeight="1" spans="1:4">
      <c r="A9" s="91" t="s">
        <v>12</v>
      </c>
      <c r="B9" s="87"/>
      <c r="C9" s="91" t="s">
        <v>13</v>
      </c>
      <c r="D9" s="87"/>
    </row>
    <row r="10" ht="17.25" customHeight="1" spans="1:4">
      <c r="A10" s="91" t="s">
        <v>14</v>
      </c>
      <c r="B10" s="87"/>
      <c r="C10" s="91" t="s">
        <v>15</v>
      </c>
      <c r="D10" s="87"/>
    </row>
    <row r="11" ht="17.25" customHeight="1" spans="1:4">
      <c r="A11" s="91" t="s">
        <v>16</v>
      </c>
      <c r="B11" s="87"/>
      <c r="C11" s="91" t="s">
        <v>17</v>
      </c>
      <c r="D11" s="87"/>
    </row>
    <row r="12" ht="17.25" customHeight="1" spans="1:4">
      <c r="A12" s="91" t="s">
        <v>18</v>
      </c>
      <c r="B12" s="87"/>
      <c r="C12" s="91" t="s">
        <v>19</v>
      </c>
      <c r="D12" s="87"/>
    </row>
    <row r="13" ht="17.25" customHeight="1" spans="1:4">
      <c r="A13" s="91" t="s">
        <v>20</v>
      </c>
      <c r="B13" s="87"/>
      <c r="C13" s="91" t="s">
        <v>21</v>
      </c>
      <c r="D13" s="87">
        <v>31350491.9</v>
      </c>
    </row>
    <row r="14" ht="17.25" customHeight="1" spans="1:4">
      <c r="A14" s="91" t="s">
        <v>22</v>
      </c>
      <c r="B14" s="87"/>
      <c r="C14" s="91" t="s">
        <v>23</v>
      </c>
      <c r="D14" s="87">
        <v>779946.65</v>
      </c>
    </row>
    <row r="15" ht="17.25" customHeight="1" spans="1:4">
      <c r="A15" s="91" t="s">
        <v>24</v>
      </c>
      <c r="B15" s="87"/>
      <c r="C15" s="91" t="s">
        <v>25</v>
      </c>
      <c r="D15" s="87"/>
    </row>
    <row r="16" ht="17.25" customHeight="1" spans="1:4">
      <c r="A16" s="91"/>
      <c r="B16" s="87"/>
      <c r="C16" s="91" t="s">
        <v>26</v>
      </c>
      <c r="D16" s="87"/>
    </row>
    <row r="17" ht="17.25" customHeight="1" spans="1:4">
      <c r="A17" s="91"/>
      <c r="B17" s="87"/>
      <c r="C17" s="91" t="s">
        <v>27</v>
      </c>
      <c r="D17" s="87">
        <v>170942.88</v>
      </c>
    </row>
    <row r="18" ht="17.25" customHeight="1" spans="1:4">
      <c r="A18" s="91"/>
      <c r="B18" s="87"/>
      <c r="C18" s="91" t="s">
        <v>28</v>
      </c>
      <c r="D18" s="87"/>
    </row>
    <row r="19" ht="17.25" customHeight="1" spans="1:4">
      <c r="A19" s="91"/>
      <c r="B19" s="87"/>
      <c r="C19" s="91" t="s">
        <v>29</v>
      </c>
      <c r="D19" s="87"/>
    </row>
    <row r="20" ht="17.25" customHeight="1" spans="1:4">
      <c r="A20" s="91"/>
      <c r="B20" s="87"/>
      <c r="C20" s="91" t="s">
        <v>30</v>
      </c>
      <c r="D20" s="87"/>
    </row>
    <row r="21" ht="17.25" customHeight="1" spans="1:4">
      <c r="A21" s="91"/>
      <c r="B21" s="87"/>
      <c r="C21" s="91" t="s">
        <v>31</v>
      </c>
      <c r="D21" s="87"/>
    </row>
    <row r="22" ht="17.25" customHeight="1" spans="1:4">
      <c r="A22" s="91"/>
      <c r="B22" s="87"/>
      <c r="C22" s="91" t="s">
        <v>32</v>
      </c>
      <c r="D22" s="87"/>
    </row>
    <row r="23" ht="17.25" customHeight="1" spans="1:4">
      <c r="A23" s="91"/>
      <c r="B23" s="87"/>
      <c r="C23" s="91" t="s">
        <v>33</v>
      </c>
      <c r="D23" s="87"/>
    </row>
    <row r="24" ht="17.25" customHeight="1" spans="1:4">
      <c r="A24" s="91"/>
      <c r="B24" s="87"/>
      <c r="C24" s="91" t="s">
        <v>34</v>
      </c>
      <c r="D24" s="87">
        <v>647359.44</v>
      </c>
    </row>
    <row r="25" ht="17.25" customHeight="1" spans="1:4">
      <c r="A25" s="91"/>
      <c r="B25" s="87"/>
      <c r="C25" s="91" t="s">
        <v>35</v>
      </c>
      <c r="D25" s="87"/>
    </row>
    <row r="26" ht="17.25" customHeight="1" spans="1:4">
      <c r="A26" s="91"/>
      <c r="B26" s="87"/>
      <c r="C26" s="91" t="s">
        <v>36</v>
      </c>
      <c r="D26" s="87"/>
    </row>
    <row r="27" ht="17.25" customHeight="1" spans="1:4">
      <c r="A27" s="91"/>
      <c r="B27" s="87"/>
      <c r="C27" s="91" t="s">
        <v>37</v>
      </c>
      <c r="D27" s="87"/>
    </row>
    <row r="28" ht="16.5" customHeight="1" spans="1:4">
      <c r="A28" s="91"/>
      <c r="B28" s="87"/>
      <c r="C28" s="91" t="s">
        <v>38</v>
      </c>
      <c r="D28" s="87"/>
    </row>
    <row r="29" ht="16.5" customHeight="1" spans="1:4">
      <c r="A29" s="91"/>
      <c r="B29" s="87"/>
      <c r="C29" s="91" t="s">
        <v>39</v>
      </c>
      <c r="D29" s="87"/>
    </row>
    <row r="30" ht="17.25" customHeight="1" spans="1:4">
      <c r="A30" s="91"/>
      <c r="B30" s="87"/>
      <c r="C30" s="91" t="s">
        <v>40</v>
      </c>
      <c r="D30" s="87"/>
    </row>
    <row r="31" ht="17.25" customHeight="1" spans="1:4">
      <c r="A31" s="91"/>
      <c r="B31" s="87"/>
      <c r="C31" s="91" t="s">
        <v>41</v>
      </c>
      <c r="D31" s="87"/>
    </row>
    <row r="32" ht="17.25" customHeight="1" spans="1:4">
      <c r="A32" s="91"/>
      <c r="B32" s="87"/>
      <c r="C32" s="91" t="s">
        <v>42</v>
      </c>
      <c r="D32" s="87"/>
    </row>
    <row r="33" ht="17.25" customHeight="1" spans="1:4">
      <c r="A33" s="91"/>
      <c r="B33" s="87"/>
      <c r="C33" s="91" t="s">
        <v>43</v>
      </c>
      <c r="D33" s="87"/>
    </row>
    <row r="34" ht="16.5" customHeight="1" spans="1:4">
      <c r="A34" s="92" t="s">
        <v>44</v>
      </c>
      <c r="B34" s="97">
        <v>32948740.87</v>
      </c>
      <c r="C34" s="92" t="s">
        <v>45</v>
      </c>
      <c r="D34" s="97">
        <v>32948740.87</v>
      </c>
    </row>
    <row r="35" ht="16.5" customHeight="1" spans="1:4">
      <c r="A35" s="91" t="s">
        <v>46</v>
      </c>
      <c r="B35" s="87">
        <v>1974711.6</v>
      </c>
      <c r="C35" s="91" t="s">
        <v>47</v>
      </c>
      <c r="D35" s="87"/>
    </row>
    <row r="36" ht="16.5" customHeight="1" spans="1:4">
      <c r="A36" s="92" t="s">
        <v>48</v>
      </c>
      <c r="B36" s="97">
        <v>32948740.87</v>
      </c>
      <c r="C36" s="92" t="s">
        <v>49</v>
      </c>
      <c r="D36" s="97">
        <v>32948740.87</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B13" sqref="B13"/>
    </sheetView>
  </sheetViews>
  <sheetFormatPr defaultColWidth="10.7083333333333" defaultRowHeight="12" customHeight="1" outlineLevelRow="7"/>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454</v>
      </c>
    </row>
    <row r="2" ht="39.75" customHeight="1" spans="1:10">
      <c r="A2" s="2" t="str">
        <f>"2025"&amp;"年项目支出绩效目标表（另文下达）"</f>
        <v>2025年项目支出绩效目标表（另文下达）</v>
      </c>
      <c r="B2" s="2"/>
      <c r="C2" s="2"/>
      <c r="D2" s="2"/>
      <c r="E2" s="2"/>
      <c r="F2" s="2"/>
      <c r="G2" s="2"/>
      <c r="H2" s="2"/>
      <c r="I2" s="2"/>
      <c r="J2" s="2"/>
    </row>
    <row r="3" ht="17.25" customHeight="1" spans="1:8">
      <c r="A3" s="3" t="str">
        <f>"单位名称："&amp;"富民县人力资源和社会保障局"</f>
        <v>单位名称：富民县人力资源和社会保障局</v>
      </c>
      <c r="B3" s="3"/>
      <c r="C3" s="3"/>
      <c r="D3" s="3"/>
      <c r="E3" s="3"/>
      <c r="F3" s="3"/>
      <c r="G3" s="3"/>
      <c r="H3" s="3"/>
    </row>
    <row r="4" ht="44.25" customHeight="1" spans="1:10">
      <c r="A4" s="69" t="s">
        <v>211</v>
      </c>
      <c r="B4" s="69" t="s">
        <v>455</v>
      </c>
      <c r="C4" s="81" t="s">
        <v>456</v>
      </c>
      <c r="D4" s="69" t="s">
        <v>457</v>
      </c>
      <c r="E4" s="69" t="s">
        <v>458</v>
      </c>
      <c r="F4" s="69" t="s">
        <v>459</v>
      </c>
      <c r="G4" s="69" t="s">
        <v>460</v>
      </c>
      <c r="H4" s="69" t="s">
        <v>461</v>
      </c>
      <c r="I4" s="69" t="s">
        <v>462</v>
      </c>
      <c r="J4" s="69" t="s">
        <v>463</v>
      </c>
    </row>
    <row r="5" ht="18.75" customHeight="1" spans="1:10">
      <c r="A5" s="69">
        <v>1</v>
      </c>
      <c r="B5" s="69">
        <v>2</v>
      </c>
      <c r="C5" s="69">
        <v>3</v>
      </c>
      <c r="D5" s="69">
        <v>4</v>
      </c>
      <c r="E5" s="69">
        <v>5</v>
      </c>
      <c r="F5" s="69">
        <v>6</v>
      </c>
      <c r="G5" s="69">
        <v>7</v>
      </c>
      <c r="H5" s="69">
        <v>8</v>
      </c>
      <c r="I5" s="69">
        <v>9</v>
      </c>
      <c r="J5" s="69">
        <v>10</v>
      </c>
    </row>
    <row r="7" customHeight="1" spans="1:2">
      <c r="A7" s="71" t="s">
        <v>740</v>
      </c>
      <c r="B7" s="72"/>
    </row>
    <row r="8" customHeight="1" spans="1:2">
      <c r="A8" s="73"/>
      <c r="B8" s="73"/>
    </row>
  </sheetData>
  <mergeCells count="2">
    <mergeCell ref="A2:J2"/>
    <mergeCell ref="A3:H3"/>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showZeros="0" workbookViewId="0">
      <selection activeCell="B11" sqref="B11:C12"/>
    </sheetView>
  </sheetViews>
  <sheetFormatPr defaultColWidth="10.7083333333333" defaultRowHeight="14.25" customHeight="1" outlineLevelCol="5"/>
  <cols>
    <col min="1" max="1" width="37.575" customWidth="1"/>
    <col min="2" max="2" width="24.1416666666667" customWidth="1"/>
    <col min="3" max="3" width="37.575" customWidth="1"/>
    <col min="4" max="4" width="32.2833333333333" customWidth="1"/>
    <col min="5" max="6" width="42.85" customWidth="1"/>
  </cols>
  <sheetData>
    <row r="1" ht="12" customHeight="1" spans="1:6">
      <c r="A1">
        <v>1</v>
      </c>
      <c r="B1">
        <v>0</v>
      </c>
      <c r="C1">
        <v>1</v>
      </c>
      <c r="F1" s="1" t="s">
        <v>741</v>
      </c>
    </row>
    <row r="2" ht="42" customHeight="1" spans="1:6">
      <c r="A2" s="2" t="str">
        <f>"2025"&amp;"年政府性基金预算支出预算表"</f>
        <v>2025年政府性基金预算支出预算表</v>
      </c>
      <c r="B2" s="2" t="s">
        <v>742</v>
      </c>
      <c r="C2" s="2"/>
      <c r="D2" s="2"/>
      <c r="E2" s="2"/>
      <c r="F2" s="2"/>
    </row>
    <row r="3" ht="13.5" customHeight="1" spans="1:6">
      <c r="A3" s="3" t="str">
        <f>"单位名称："&amp;"富民县人力资源和社会保障局"</f>
        <v>单位名称：富民县人力资源和社会保障局</v>
      </c>
      <c r="B3" s="3" t="s">
        <v>743</v>
      </c>
      <c r="C3" s="3"/>
      <c r="F3" s="1" t="s">
        <v>193</v>
      </c>
    </row>
    <row r="4" ht="19.5" customHeight="1" spans="1:6">
      <c r="A4" s="69" t="s">
        <v>209</v>
      </c>
      <c r="B4" s="69" t="s">
        <v>76</v>
      </c>
      <c r="C4" s="69" t="s">
        <v>77</v>
      </c>
      <c r="D4" s="69" t="s">
        <v>744</v>
      </c>
      <c r="E4" s="69"/>
      <c r="F4" s="69"/>
    </row>
    <row r="5" ht="18.75" customHeight="1" spans="1:6">
      <c r="A5" s="69"/>
      <c r="B5" s="69"/>
      <c r="C5" s="69"/>
      <c r="D5" s="69" t="s">
        <v>53</v>
      </c>
      <c r="E5" s="69" t="s">
        <v>78</v>
      </c>
      <c r="F5" s="69" t="s">
        <v>79</v>
      </c>
    </row>
    <row r="6" ht="18.75" customHeight="1" spans="1:6">
      <c r="A6" s="69">
        <v>1</v>
      </c>
      <c r="B6" s="69" t="s">
        <v>87</v>
      </c>
      <c r="C6" s="69">
        <v>3</v>
      </c>
      <c r="D6" s="69">
        <v>4</v>
      </c>
      <c r="E6" s="69">
        <v>5</v>
      </c>
      <c r="F6" s="69">
        <v>6</v>
      </c>
    </row>
    <row r="7" ht="21" customHeight="1" spans="1:6">
      <c r="A7" s="7"/>
      <c r="B7" s="7"/>
      <c r="C7" s="7"/>
      <c r="D7" s="78"/>
      <c r="E7" s="78"/>
      <c r="F7" s="78"/>
    </row>
    <row r="8" ht="21" customHeight="1" spans="1:6">
      <c r="A8" s="7"/>
      <c r="B8" s="7"/>
      <c r="C8" s="7"/>
      <c r="D8" s="78"/>
      <c r="E8" s="78"/>
      <c r="F8" s="78"/>
    </row>
    <row r="9" ht="18.75" customHeight="1" spans="1:6">
      <c r="A9" s="69" t="s">
        <v>198</v>
      </c>
      <c r="B9" s="69" t="s">
        <v>198</v>
      </c>
      <c r="C9" s="69" t="s">
        <v>198</v>
      </c>
      <c r="D9" s="78"/>
      <c r="E9" s="78"/>
      <c r="F9" s="78"/>
    </row>
    <row r="11" customHeight="1" spans="2:3">
      <c r="B11" s="71" t="s">
        <v>740</v>
      </c>
      <c r="C11" s="72"/>
    </row>
    <row r="12" customHeight="1" spans="2:3">
      <c r="B12" s="73"/>
      <c r="C12" s="73"/>
    </row>
  </sheetData>
  <mergeCells count="7">
    <mergeCell ref="A2:F2"/>
    <mergeCell ref="A3:C3"/>
    <mergeCell ref="D4:F4"/>
    <mergeCell ref="A9:C9"/>
    <mergeCell ref="A4:A5"/>
    <mergeCell ref="B4:B5"/>
    <mergeCell ref="C4:C5"/>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workbookViewId="0">
      <selection activeCell="F22" sqref="F22"/>
    </sheetView>
  </sheetViews>
  <sheetFormatPr defaultColWidth="10.7083333333333" defaultRowHeight="14.25" customHeight="1"/>
  <cols>
    <col min="1" max="2" width="38" customWidth="1"/>
    <col min="3" max="3" width="48" customWidth="1"/>
    <col min="4" max="4" width="25.2833333333333" customWidth="1"/>
    <col min="5" max="5" width="41.1416666666667" customWidth="1"/>
    <col min="6" max="6" width="9" customWidth="1"/>
    <col min="7" max="7" width="13" customWidth="1"/>
    <col min="8" max="8" width="15.575" customWidth="1"/>
    <col min="9" max="18" width="23.2833333333333" customWidth="1"/>
    <col min="19" max="19" width="23.1416666666667" customWidth="1"/>
  </cols>
  <sheetData>
    <row r="1" ht="15.75" customHeight="1" spans="19:19">
      <c r="S1" s="1" t="s">
        <v>745</v>
      </c>
    </row>
    <row r="2" ht="41.25" customHeight="1" spans="1:19">
      <c r="A2" s="2" t="str">
        <f>"2025"&amp;"年部门政府采购预算表"</f>
        <v>2025年部门政府采购预算表</v>
      </c>
      <c r="B2" s="2"/>
      <c r="C2" s="2"/>
      <c r="D2" s="2"/>
      <c r="E2" s="2"/>
      <c r="F2" s="2"/>
      <c r="G2" s="2"/>
      <c r="H2" s="2"/>
      <c r="I2" s="2"/>
      <c r="J2" s="2"/>
      <c r="K2" s="2"/>
      <c r="L2" s="2"/>
      <c r="M2" s="2"/>
      <c r="N2" s="2"/>
      <c r="O2" s="2"/>
      <c r="P2" s="2"/>
      <c r="Q2" s="2"/>
      <c r="R2" s="2"/>
      <c r="S2" s="2"/>
    </row>
    <row r="3" ht="18.75" customHeight="1" spans="1:19">
      <c r="A3" t="str">
        <f>"单位名称："&amp;"富民县人力资源和社会保障局"</f>
        <v>单位名称：富民县人力资源和社会保障局</v>
      </c>
      <c r="S3" s="1" t="s">
        <v>1</v>
      </c>
    </row>
    <row r="4" ht="15.75" customHeight="1" spans="1:19">
      <c r="A4" s="69" t="s">
        <v>208</v>
      </c>
      <c r="B4" s="69" t="s">
        <v>209</v>
      </c>
      <c r="C4" s="69" t="s">
        <v>746</v>
      </c>
      <c r="D4" s="69" t="s">
        <v>747</v>
      </c>
      <c r="E4" s="69" t="s">
        <v>748</v>
      </c>
      <c r="F4" s="6" t="s">
        <v>749</v>
      </c>
      <c r="G4" s="69" t="s">
        <v>750</v>
      </c>
      <c r="H4" s="6" t="s">
        <v>751</v>
      </c>
      <c r="I4" s="69" t="s">
        <v>216</v>
      </c>
      <c r="J4" s="69"/>
      <c r="K4" s="69"/>
      <c r="L4" s="69"/>
      <c r="M4" s="69"/>
      <c r="N4" s="69"/>
      <c r="O4" s="69"/>
      <c r="P4" s="69"/>
      <c r="Q4" s="69"/>
      <c r="R4" s="69"/>
      <c r="S4" s="69"/>
    </row>
    <row r="5" ht="17.25" customHeight="1" spans="1:19">
      <c r="A5" s="69"/>
      <c r="B5" s="69"/>
      <c r="C5" s="69"/>
      <c r="D5" s="69"/>
      <c r="E5" s="69"/>
      <c r="F5" s="6"/>
      <c r="G5" s="69"/>
      <c r="H5" s="6"/>
      <c r="I5" s="69" t="s">
        <v>53</v>
      </c>
      <c r="J5" s="69" t="s">
        <v>56</v>
      </c>
      <c r="K5" s="69" t="s">
        <v>57</v>
      </c>
      <c r="L5" s="69" t="s">
        <v>58</v>
      </c>
      <c r="M5" s="69" t="s">
        <v>59</v>
      </c>
      <c r="N5" s="69" t="s">
        <v>752</v>
      </c>
      <c r="O5" s="69"/>
      <c r="P5" s="69"/>
      <c r="Q5" s="69"/>
      <c r="R5" s="69"/>
      <c r="S5" s="69"/>
    </row>
    <row r="6" ht="54" customHeight="1" spans="1:19">
      <c r="A6" s="69"/>
      <c r="B6" s="69"/>
      <c r="C6" s="69"/>
      <c r="D6" s="69"/>
      <c r="E6" s="69"/>
      <c r="F6" s="6"/>
      <c r="G6" s="69"/>
      <c r="H6" s="6"/>
      <c r="I6" s="69"/>
      <c r="J6" s="69" t="s">
        <v>55</v>
      </c>
      <c r="K6" s="69"/>
      <c r="L6" s="69"/>
      <c r="M6" s="69"/>
      <c r="N6" s="69" t="s">
        <v>55</v>
      </c>
      <c r="O6" s="69" t="s">
        <v>61</v>
      </c>
      <c r="P6" s="69" t="s">
        <v>63</v>
      </c>
      <c r="Q6" s="69" t="s">
        <v>62</v>
      </c>
      <c r="R6" s="69" t="s">
        <v>64</v>
      </c>
      <c r="S6" s="69" t="s">
        <v>65</v>
      </c>
    </row>
    <row r="7" ht="18" customHeight="1" spans="1:19">
      <c r="A7" s="69">
        <v>1</v>
      </c>
      <c r="B7" s="69" t="s">
        <v>87</v>
      </c>
      <c r="C7" s="69" t="s">
        <v>88</v>
      </c>
      <c r="D7" s="69">
        <v>4</v>
      </c>
      <c r="E7" s="69">
        <v>5</v>
      </c>
      <c r="F7" s="69">
        <v>6</v>
      </c>
      <c r="G7" s="69">
        <v>7</v>
      </c>
      <c r="H7" s="69">
        <v>8</v>
      </c>
      <c r="I7" s="69">
        <v>9</v>
      </c>
      <c r="J7" s="69">
        <v>10</v>
      </c>
      <c r="K7" s="69">
        <v>11</v>
      </c>
      <c r="L7" s="69">
        <v>12</v>
      </c>
      <c r="M7" s="69">
        <v>13</v>
      </c>
      <c r="N7" s="69">
        <v>14</v>
      </c>
      <c r="O7" s="69">
        <v>15</v>
      </c>
      <c r="P7" s="69">
        <v>16</v>
      </c>
      <c r="Q7" s="69">
        <v>17</v>
      </c>
      <c r="R7" s="69">
        <v>18</v>
      </c>
      <c r="S7" s="69">
        <v>19</v>
      </c>
    </row>
    <row r="8" ht="21" customHeight="1" spans="1:19">
      <c r="A8" s="7" t="s">
        <v>67</v>
      </c>
      <c r="B8" s="7" t="s">
        <v>67</v>
      </c>
      <c r="C8" s="7" t="s">
        <v>309</v>
      </c>
      <c r="D8" s="7" t="s">
        <v>753</v>
      </c>
      <c r="E8" s="7" t="s">
        <v>754</v>
      </c>
      <c r="F8" s="7" t="s">
        <v>480</v>
      </c>
      <c r="G8" s="80"/>
      <c r="H8" s="70">
        <v>3000</v>
      </c>
      <c r="I8" s="70">
        <v>3000</v>
      </c>
      <c r="J8" s="70">
        <v>3000</v>
      </c>
      <c r="K8" s="70"/>
      <c r="L8" s="70"/>
      <c r="M8" s="70"/>
      <c r="N8" s="70"/>
      <c r="O8" s="70"/>
      <c r="P8" s="70"/>
      <c r="Q8" s="70"/>
      <c r="R8" s="70"/>
      <c r="S8" s="70"/>
    </row>
    <row r="9" ht="21" customHeight="1" spans="1:19">
      <c r="A9" s="7" t="s">
        <v>67</v>
      </c>
      <c r="B9" s="7" t="s">
        <v>67</v>
      </c>
      <c r="C9" s="7" t="s">
        <v>309</v>
      </c>
      <c r="D9" s="7" t="s">
        <v>755</v>
      </c>
      <c r="E9" s="7" t="s">
        <v>756</v>
      </c>
      <c r="F9" s="7" t="s">
        <v>480</v>
      </c>
      <c r="G9" s="80"/>
      <c r="H9" s="70">
        <v>4000</v>
      </c>
      <c r="I9" s="70">
        <v>4000</v>
      </c>
      <c r="J9" s="70">
        <v>4000</v>
      </c>
      <c r="K9" s="70"/>
      <c r="L9" s="70"/>
      <c r="M9" s="70"/>
      <c r="N9" s="70"/>
      <c r="O9" s="70"/>
      <c r="P9" s="70"/>
      <c r="Q9" s="70"/>
      <c r="R9" s="70"/>
      <c r="S9" s="70"/>
    </row>
    <row r="10" ht="21" customHeight="1" spans="1:19">
      <c r="A10" s="7" t="s">
        <v>67</v>
      </c>
      <c r="B10" s="7" t="s">
        <v>67</v>
      </c>
      <c r="C10" s="7" t="s">
        <v>309</v>
      </c>
      <c r="D10" s="7" t="s">
        <v>757</v>
      </c>
      <c r="E10" s="7" t="s">
        <v>758</v>
      </c>
      <c r="F10" s="7" t="s">
        <v>480</v>
      </c>
      <c r="G10" s="80"/>
      <c r="H10" s="70">
        <v>3000</v>
      </c>
      <c r="I10" s="70">
        <v>3000</v>
      </c>
      <c r="J10" s="70">
        <v>3000</v>
      </c>
      <c r="K10" s="70"/>
      <c r="L10" s="70"/>
      <c r="M10" s="70"/>
      <c r="N10" s="70"/>
      <c r="O10" s="70"/>
      <c r="P10" s="70"/>
      <c r="Q10" s="70"/>
      <c r="R10" s="70"/>
      <c r="S10" s="70"/>
    </row>
    <row r="11" ht="21" customHeight="1" spans="1:19">
      <c r="A11" s="69" t="s">
        <v>198</v>
      </c>
      <c r="B11" s="69"/>
      <c r="C11" s="69"/>
      <c r="D11" s="69"/>
      <c r="E11" s="69"/>
      <c r="F11" s="69"/>
      <c r="G11" s="69"/>
      <c r="H11" s="70"/>
      <c r="I11" s="70">
        <v>10000</v>
      </c>
      <c r="J11" s="70">
        <v>10000</v>
      </c>
      <c r="K11" s="70"/>
      <c r="L11" s="70"/>
      <c r="M11" s="70"/>
      <c r="N11" s="70"/>
      <c r="O11" s="70"/>
      <c r="P11" s="70"/>
      <c r="Q11" s="70"/>
      <c r="R11" s="70"/>
      <c r="S11" s="70"/>
    </row>
  </sheetData>
  <mergeCells count="18">
    <mergeCell ref="A2:S2"/>
    <mergeCell ref="A3:H3"/>
    <mergeCell ref="I4:S4"/>
    <mergeCell ref="N5:S5"/>
    <mergeCell ref="A11:G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2"/>
  <sheetViews>
    <sheetView showZeros="0" workbookViewId="0">
      <selection activeCell="B22" sqref="B22"/>
    </sheetView>
  </sheetViews>
  <sheetFormatPr defaultColWidth="10.7083333333333" defaultRowHeight="14.25" customHeight="1"/>
  <cols>
    <col min="1" max="5" width="45.7083333333333" customWidth="1"/>
    <col min="6" max="6" width="32.1416666666667" customWidth="1"/>
    <col min="7" max="7" width="33.2833333333333" customWidth="1"/>
    <col min="8" max="8" width="32.85" customWidth="1"/>
    <col min="9" max="9" width="45.7083333333333" customWidth="1"/>
    <col min="10" max="18" width="23.85" customWidth="1"/>
    <col min="19" max="20" width="23.7083333333333" customWidth="1"/>
  </cols>
  <sheetData>
    <row r="1" ht="16.5" customHeight="1" spans="20:20">
      <c r="T1" s="1" t="s">
        <v>759</v>
      </c>
    </row>
    <row r="2" ht="41.25" customHeight="1" spans="1:20">
      <c r="A2" s="2" t="str">
        <f>"2025"&amp;"年政府购买服务预算表"</f>
        <v>2025年政府购买服务预算表</v>
      </c>
      <c r="B2" s="2"/>
      <c r="C2" s="2"/>
      <c r="D2" s="2"/>
      <c r="E2" s="2"/>
      <c r="F2" s="2"/>
      <c r="G2" s="2"/>
      <c r="H2" s="2"/>
      <c r="I2" s="2"/>
      <c r="J2" s="2"/>
      <c r="K2" s="2"/>
      <c r="L2" s="2"/>
      <c r="M2" s="2"/>
      <c r="N2" s="2"/>
      <c r="O2" s="2"/>
      <c r="P2" s="2"/>
      <c r="Q2" s="2"/>
      <c r="R2" s="2"/>
      <c r="S2" s="2"/>
      <c r="T2" s="2"/>
    </row>
    <row r="3" ht="22.5" customHeight="1" spans="1:20">
      <c r="A3" t="str">
        <f>"单位名称："&amp;"富民县人力资源和社会保障局"</f>
        <v>单位名称：富民县人力资源和社会保障局</v>
      </c>
      <c r="T3" s="1" t="s">
        <v>1</v>
      </c>
    </row>
    <row r="4" ht="24" customHeight="1" spans="1:20">
      <c r="A4" s="69" t="s">
        <v>208</v>
      </c>
      <c r="B4" s="69" t="s">
        <v>209</v>
      </c>
      <c r="C4" s="69" t="s">
        <v>211</v>
      </c>
      <c r="D4" s="69" t="s">
        <v>760</v>
      </c>
      <c r="E4" s="69" t="s">
        <v>761</v>
      </c>
      <c r="F4" s="69" t="s">
        <v>762</v>
      </c>
      <c r="G4" s="69" t="s">
        <v>763</v>
      </c>
      <c r="H4" s="69" t="s">
        <v>764</v>
      </c>
      <c r="I4" s="69" t="s">
        <v>765</v>
      </c>
      <c r="J4" s="69" t="s">
        <v>216</v>
      </c>
      <c r="K4" s="69"/>
      <c r="L4" s="69"/>
      <c r="M4" s="69"/>
      <c r="N4" s="69"/>
      <c r="O4" s="69"/>
      <c r="P4" s="69"/>
      <c r="Q4" s="69"/>
      <c r="R4" s="69"/>
      <c r="S4" s="69"/>
      <c r="T4" s="69"/>
    </row>
    <row r="5" ht="24" customHeight="1" spans="1:20">
      <c r="A5" s="69"/>
      <c r="B5" s="69"/>
      <c r="C5" s="69"/>
      <c r="D5" s="69"/>
      <c r="E5" s="69"/>
      <c r="F5" s="69"/>
      <c r="G5" s="69"/>
      <c r="H5" s="69"/>
      <c r="I5" s="69"/>
      <c r="J5" s="69" t="s">
        <v>53</v>
      </c>
      <c r="K5" s="69" t="s">
        <v>56</v>
      </c>
      <c r="L5" s="69" t="s">
        <v>766</v>
      </c>
      <c r="M5" s="69" t="s">
        <v>58</v>
      </c>
      <c r="N5" s="69" t="s">
        <v>767</v>
      </c>
      <c r="O5" s="69" t="s">
        <v>752</v>
      </c>
      <c r="P5" s="69"/>
      <c r="Q5" s="69"/>
      <c r="R5" s="69"/>
      <c r="S5" s="69"/>
      <c r="T5" s="69"/>
    </row>
    <row r="6" ht="54" customHeight="1" spans="1:20">
      <c r="A6" s="69"/>
      <c r="B6" s="69"/>
      <c r="C6" s="69"/>
      <c r="D6" s="69"/>
      <c r="E6" s="69"/>
      <c r="F6" s="69"/>
      <c r="G6" s="69"/>
      <c r="H6" s="69"/>
      <c r="I6" s="69"/>
      <c r="J6" s="69"/>
      <c r="K6" s="69" t="s">
        <v>55</v>
      </c>
      <c r="L6" s="69"/>
      <c r="M6" s="69"/>
      <c r="N6" s="69"/>
      <c r="O6" s="69" t="s">
        <v>55</v>
      </c>
      <c r="P6" s="69" t="s">
        <v>61</v>
      </c>
      <c r="Q6" s="69" t="s">
        <v>63</v>
      </c>
      <c r="R6" s="69" t="s">
        <v>62</v>
      </c>
      <c r="S6" s="69" t="s">
        <v>64</v>
      </c>
      <c r="T6" s="69" t="s">
        <v>65</v>
      </c>
    </row>
    <row r="7" ht="17.25" customHeight="1" spans="1:20">
      <c r="A7" s="69">
        <v>1</v>
      </c>
      <c r="B7" s="69">
        <v>2</v>
      </c>
      <c r="C7" s="69">
        <v>3</v>
      </c>
      <c r="D7" s="69">
        <v>4</v>
      </c>
      <c r="E7" s="69">
        <v>5</v>
      </c>
      <c r="F7" s="69">
        <v>6</v>
      </c>
      <c r="G7" s="69">
        <v>7</v>
      </c>
      <c r="H7" s="69">
        <v>8</v>
      </c>
      <c r="I7" s="69">
        <v>9</v>
      </c>
      <c r="J7" s="69">
        <v>10</v>
      </c>
      <c r="K7" s="69">
        <v>11</v>
      </c>
      <c r="L7" s="69">
        <v>12</v>
      </c>
      <c r="M7" s="69">
        <v>13</v>
      </c>
      <c r="N7" s="69">
        <v>14</v>
      </c>
      <c r="O7" s="69">
        <v>15</v>
      </c>
      <c r="P7" s="69">
        <v>16</v>
      </c>
      <c r="Q7" s="69">
        <v>17</v>
      </c>
      <c r="R7" s="69">
        <v>18</v>
      </c>
      <c r="S7" s="69">
        <v>19</v>
      </c>
      <c r="T7" s="69">
        <v>20</v>
      </c>
    </row>
    <row r="8" ht="21" customHeight="1" spans="1:20">
      <c r="A8" s="74"/>
      <c r="B8" s="74"/>
      <c r="C8" s="74"/>
      <c r="D8" s="74"/>
      <c r="E8" s="74"/>
      <c r="F8" s="74"/>
      <c r="G8" s="74"/>
      <c r="H8" s="74"/>
      <c r="I8" s="74"/>
      <c r="J8" s="70"/>
      <c r="K8" s="70"/>
      <c r="L8" s="70"/>
      <c r="M8" s="70"/>
      <c r="N8" s="70"/>
      <c r="O8" s="70"/>
      <c r="P8" s="70"/>
      <c r="Q8" s="70"/>
      <c r="R8" s="70"/>
      <c r="S8" s="70"/>
      <c r="T8" s="70"/>
    </row>
    <row r="9" ht="21" customHeight="1" spans="1:20">
      <c r="A9" s="69" t="s">
        <v>198</v>
      </c>
      <c r="B9" s="69"/>
      <c r="C9" s="69"/>
      <c r="D9" s="69"/>
      <c r="E9" s="69"/>
      <c r="F9" s="69"/>
      <c r="G9" s="69"/>
      <c r="H9" s="69"/>
      <c r="I9" s="69"/>
      <c r="J9" s="70"/>
      <c r="K9" s="70"/>
      <c r="L9" s="70"/>
      <c r="M9" s="70"/>
      <c r="N9" s="70"/>
      <c r="O9" s="70"/>
      <c r="P9" s="70"/>
      <c r="Q9" s="70"/>
      <c r="R9" s="70"/>
      <c r="S9" s="70"/>
      <c r="T9" s="70"/>
    </row>
    <row r="11" customHeight="1" spans="1:2">
      <c r="A11" s="71" t="s">
        <v>740</v>
      </c>
      <c r="B11" s="72"/>
    </row>
    <row r="12" customHeight="1" spans="1:2">
      <c r="A12" s="73"/>
      <c r="B12" s="73"/>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1"/>
  <sheetViews>
    <sheetView showZeros="0" workbookViewId="0">
      <selection activeCell="A10" sqref="A10:B11"/>
    </sheetView>
  </sheetViews>
  <sheetFormatPr defaultColWidth="10.7083333333333" defaultRowHeight="14.25" customHeight="1" outlineLevelCol="4"/>
  <cols>
    <col min="1" max="1" width="44" customWidth="1"/>
    <col min="2" max="5" width="23.2833333333333" customWidth="1"/>
  </cols>
  <sheetData>
    <row r="1" ht="17.25" customHeight="1" spans="5:5">
      <c r="E1" s="1" t="s">
        <v>768</v>
      </c>
    </row>
    <row r="2" ht="41.25" customHeight="1" spans="1:5">
      <c r="A2" s="2" t="str">
        <f>"2025"&amp;"年对下转移支付预算表"</f>
        <v>2025年对下转移支付预算表</v>
      </c>
      <c r="B2" s="2"/>
      <c r="C2" s="2"/>
      <c r="D2" s="2"/>
      <c r="E2" s="2"/>
    </row>
    <row r="3" ht="18" customHeight="1" spans="1:5">
      <c r="A3" t="str">
        <f>"单位名称："&amp;"富民县人力资源和社会保障局"</f>
        <v>单位名称：富民县人力资源和社会保障局</v>
      </c>
      <c r="E3" s="1" t="s">
        <v>1</v>
      </c>
    </row>
    <row r="4" ht="19.5" customHeight="1" spans="1:5">
      <c r="A4" s="69" t="s">
        <v>769</v>
      </c>
      <c r="B4" s="69" t="s">
        <v>216</v>
      </c>
      <c r="C4" s="69"/>
      <c r="D4" s="69"/>
      <c r="E4" s="69" t="s">
        <v>770</v>
      </c>
    </row>
    <row r="5" ht="40.5" customHeight="1" spans="1:5">
      <c r="A5" s="69"/>
      <c r="B5" s="69" t="s">
        <v>53</v>
      </c>
      <c r="C5" s="69" t="s">
        <v>56</v>
      </c>
      <c r="D5" s="69" t="s">
        <v>766</v>
      </c>
      <c r="E5" s="69" t="s">
        <v>771</v>
      </c>
    </row>
    <row r="6" ht="19.5" customHeight="1" spans="1:5">
      <c r="A6" s="69">
        <v>1</v>
      </c>
      <c r="B6" s="69">
        <v>2</v>
      </c>
      <c r="C6" s="69">
        <v>3</v>
      </c>
      <c r="D6" s="69">
        <v>4</v>
      </c>
      <c r="E6" s="69">
        <v>5</v>
      </c>
    </row>
    <row r="7" ht="19.5" customHeight="1" spans="1:5">
      <c r="A7" s="7"/>
      <c r="B7" s="78"/>
      <c r="C7" s="78"/>
      <c r="D7" s="78"/>
      <c r="E7" s="79"/>
    </row>
    <row r="8" ht="19.5" customHeight="1" spans="1:5">
      <c r="A8" s="7"/>
      <c r="B8" s="78"/>
      <c r="C8" s="78"/>
      <c r="D8" s="78"/>
      <c r="E8" s="79"/>
    </row>
    <row r="10" customHeight="1" spans="1:2">
      <c r="A10" s="71" t="s">
        <v>740</v>
      </c>
      <c r="B10" s="72"/>
    </row>
    <row r="11" customHeight="1" spans="1:2">
      <c r="A11" s="73"/>
      <c r="B11" s="73"/>
    </row>
  </sheetData>
  <mergeCells count="5">
    <mergeCell ref="A2:E2"/>
    <mergeCell ref="A3:D3"/>
    <mergeCell ref="B4:D4"/>
    <mergeCell ref="A4:A5"/>
    <mergeCell ref="E4:E5"/>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
  <sheetViews>
    <sheetView showZeros="0" workbookViewId="0">
      <selection activeCell="A10" sqref="A10:B11"/>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6.5" customHeight="1" spans="1:10">
      <c r="A1" s="75"/>
      <c r="B1" s="75"/>
      <c r="C1" s="75"/>
      <c r="D1" s="75"/>
      <c r="E1" s="75"/>
      <c r="F1" s="75"/>
      <c r="G1" s="75"/>
      <c r="H1" s="75"/>
      <c r="I1" s="75"/>
      <c r="J1" s="1" t="s">
        <v>772</v>
      </c>
    </row>
    <row r="2" ht="41.25" customHeight="1" spans="1:10">
      <c r="A2" s="2" t="str">
        <f>"2025"&amp;"年对下转移支付绩效目标表"</f>
        <v>2025年对下转移支付绩效目标表</v>
      </c>
      <c r="B2" s="2"/>
      <c r="C2" s="2"/>
      <c r="D2" s="2"/>
      <c r="E2" s="2"/>
      <c r="F2" s="2"/>
      <c r="G2" s="2"/>
      <c r="H2" s="2"/>
      <c r="I2" s="2"/>
      <c r="J2" s="2"/>
    </row>
    <row r="3" ht="17.25" customHeight="1" spans="1:10">
      <c r="A3" s="76" t="str">
        <f>"单位名称："&amp;"富民县人力资源和社会保障局"</f>
        <v>单位名称：富民县人力资源和社会保障局</v>
      </c>
      <c r="B3" s="76"/>
      <c r="C3" s="76"/>
      <c r="D3" s="76"/>
      <c r="E3" s="76"/>
      <c r="F3" s="76"/>
      <c r="G3" s="76"/>
      <c r="H3" s="76"/>
      <c r="I3" s="75"/>
      <c r="J3" s="75"/>
    </row>
    <row r="4" ht="44.25" customHeight="1" spans="1:10">
      <c r="A4" s="77" t="s">
        <v>769</v>
      </c>
      <c r="B4" s="77" t="s">
        <v>455</v>
      </c>
      <c r="C4" s="77" t="s">
        <v>456</v>
      </c>
      <c r="D4" s="77" t="s">
        <v>457</v>
      </c>
      <c r="E4" s="77" t="s">
        <v>458</v>
      </c>
      <c r="F4" s="77" t="s">
        <v>459</v>
      </c>
      <c r="G4" s="77" t="s">
        <v>460</v>
      </c>
      <c r="H4" s="77" t="s">
        <v>461</v>
      </c>
      <c r="I4" s="77" t="s">
        <v>462</v>
      </c>
      <c r="J4" s="77" t="s">
        <v>463</v>
      </c>
    </row>
    <row r="5" ht="14.25" customHeight="1" spans="1:10">
      <c r="A5" s="77">
        <v>1</v>
      </c>
      <c r="B5" s="77">
        <v>2</v>
      </c>
      <c r="C5" s="77">
        <v>3</v>
      </c>
      <c r="D5" s="77">
        <v>4</v>
      </c>
      <c r="E5" s="77">
        <v>5</v>
      </c>
      <c r="F5" s="77">
        <v>6</v>
      </c>
      <c r="G5" s="77">
        <v>7</v>
      </c>
      <c r="H5" s="77">
        <v>8</v>
      </c>
      <c r="I5" s="77">
        <v>9</v>
      </c>
      <c r="J5" s="77">
        <v>10</v>
      </c>
    </row>
    <row r="6" ht="42" customHeight="1" spans="1:10">
      <c r="A6" s="7"/>
      <c r="B6" s="7"/>
      <c r="C6" s="7"/>
      <c r="D6" s="7"/>
      <c r="E6" s="7"/>
      <c r="F6" s="7"/>
      <c r="G6" s="7"/>
      <c r="H6" s="7"/>
      <c r="I6" s="7"/>
      <c r="J6" s="7"/>
    </row>
    <row r="7" ht="42.75" customHeight="1" spans="1:10">
      <c r="A7" s="7"/>
      <c r="B7" s="7"/>
      <c r="C7" s="7"/>
      <c r="D7" s="7"/>
      <c r="E7" s="7"/>
      <c r="F7" s="7"/>
      <c r="G7" s="7"/>
      <c r="H7" s="7"/>
      <c r="I7" s="7"/>
      <c r="J7" s="7"/>
    </row>
    <row r="10" customHeight="1" spans="1:2">
      <c r="A10" s="71" t="s">
        <v>740</v>
      </c>
      <c r="B10" s="72"/>
    </row>
    <row r="11" customHeight="1" spans="1:2">
      <c r="A11" s="73"/>
      <c r="B11" s="73"/>
    </row>
  </sheetData>
  <mergeCells count="2">
    <mergeCell ref="A2:J2"/>
    <mergeCell ref="A3:H3"/>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1"/>
  <sheetViews>
    <sheetView showZeros="0" workbookViewId="0">
      <selection activeCell="A10" sqref="A10:B11"/>
    </sheetView>
  </sheetViews>
  <sheetFormatPr defaultColWidth="12.1416666666667" defaultRowHeight="14.25" customHeight="1"/>
  <cols>
    <col min="1" max="3" width="39.2833333333333" customWidth="1"/>
    <col min="4" max="4" width="53.1416666666667" customWidth="1"/>
    <col min="5" max="5" width="32.1416666666667" customWidth="1"/>
    <col min="6" max="6" width="25.2833333333333" customWidth="1"/>
    <col min="7" max="9" width="30.7083333333333" customWidth="1"/>
  </cols>
  <sheetData>
    <row r="1" customHeight="1" spans="9:9">
      <c r="I1" s="1" t="s">
        <v>773</v>
      </c>
    </row>
    <row r="2" ht="41.25" customHeight="1" spans="1:9">
      <c r="A2" s="2" t="str">
        <f>"2025"&amp;"年新增资产配置表"</f>
        <v>2025年新增资产配置表</v>
      </c>
      <c r="B2" s="2"/>
      <c r="C2" s="2"/>
      <c r="D2" s="2"/>
      <c r="E2" s="2"/>
      <c r="F2" s="2"/>
      <c r="G2" s="2"/>
      <c r="H2" s="2"/>
      <c r="I2" s="2"/>
    </row>
    <row r="3" customHeight="1" spans="1:9">
      <c r="A3" s="3" t="str">
        <f>"单位名称："&amp;"富民县人力资源和社会保障局"</f>
        <v>单位名称：富民县人力资源和社会保障局</v>
      </c>
      <c r="B3" s="3"/>
      <c r="C3" s="3"/>
      <c r="E3" s="1" t="s">
        <v>1</v>
      </c>
      <c r="F3" s="1"/>
      <c r="G3" s="1"/>
      <c r="H3" s="1"/>
      <c r="I3" s="1"/>
    </row>
    <row r="4" ht="28.5" customHeight="1" spans="1:9">
      <c r="A4" s="69" t="s">
        <v>208</v>
      </c>
      <c r="B4" s="69" t="s">
        <v>209</v>
      </c>
      <c r="C4" s="69" t="s">
        <v>774</v>
      </c>
      <c r="D4" s="69" t="s">
        <v>775</v>
      </c>
      <c r="E4" s="69" t="s">
        <v>776</v>
      </c>
      <c r="F4" s="69" t="s">
        <v>777</v>
      </c>
      <c r="G4" s="69" t="s">
        <v>778</v>
      </c>
      <c r="H4" s="69"/>
      <c r="I4" s="69"/>
    </row>
    <row r="5" ht="21" customHeight="1" spans="1:9">
      <c r="A5" s="69"/>
      <c r="B5" s="69"/>
      <c r="C5" s="69"/>
      <c r="D5" s="69"/>
      <c r="E5" s="69"/>
      <c r="F5" s="69"/>
      <c r="G5" s="69" t="s">
        <v>750</v>
      </c>
      <c r="H5" s="69" t="s">
        <v>779</v>
      </c>
      <c r="I5" s="69" t="s">
        <v>780</v>
      </c>
    </row>
    <row r="6" ht="17.25" customHeight="1" spans="1:9">
      <c r="A6" s="69" t="s">
        <v>86</v>
      </c>
      <c r="B6" s="69" t="s">
        <v>87</v>
      </c>
      <c r="C6" s="69" t="s">
        <v>88</v>
      </c>
      <c r="D6" s="69" t="s">
        <v>197</v>
      </c>
      <c r="E6" s="69" t="s">
        <v>89</v>
      </c>
      <c r="F6" s="69" t="s">
        <v>90</v>
      </c>
      <c r="G6" s="69" t="s">
        <v>91</v>
      </c>
      <c r="H6" s="69" t="s">
        <v>92</v>
      </c>
      <c r="I6" s="69">
        <v>9</v>
      </c>
    </row>
    <row r="7" ht="19.5" customHeight="1" spans="1:9">
      <c r="A7" s="74"/>
      <c r="B7" s="74"/>
      <c r="C7" s="74"/>
      <c r="D7" s="74"/>
      <c r="E7" s="74"/>
      <c r="F7" s="74"/>
      <c r="G7" s="70"/>
      <c r="H7" s="70"/>
      <c r="I7" s="70"/>
    </row>
    <row r="8" ht="19.5" customHeight="1" spans="1:9">
      <c r="A8" s="69" t="s">
        <v>53</v>
      </c>
      <c r="B8" s="69"/>
      <c r="C8" s="69"/>
      <c r="D8" s="69"/>
      <c r="E8" s="69"/>
      <c r="F8" s="69"/>
      <c r="G8" s="70"/>
      <c r="H8" s="70"/>
      <c r="I8" s="70"/>
    </row>
    <row r="10" customHeight="1" spans="1:2">
      <c r="A10" s="71" t="s">
        <v>740</v>
      </c>
      <c r="B10" s="72"/>
    </row>
    <row r="11" customHeight="1" spans="1:2">
      <c r="A11" s="73"/>
      <c r="B11" s="73"/>
    </row>
  </sheetData>
  <mergeCells count="11">
    <mergeCell ref="A2:I2"/>
    <mergeCell ref="A3:C3"/>
    <mergeCell ref="E3:I3"/>
    <mergeCell ref="G4:I4"/>
    <mergeCell ref="A8:F8"/>
    <mergeCell ref="A4:A5"/>
    <mergeCell ref="B4:B5"/>
    <mergeCell ref="C4:C5"/>
    <mergeCell ref="D4:D5"/>
    <mergeCell ref="E4:E5"/>
    <mergeCell ref="F4:F5"/>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3"/>
  <sheetViews>
    <sheetView showZeros="0" workbookViewId="0">
      <selection activeCell="B12" sqref="B12:C13"/>
    </sheetView>
  </sheetViews>
  <sheetFormatPr defaultColWidth="10.7083333333333" defaultRowHeight="14.25" customHeight="1"/>
  <cols>
    <col min="1" max="1" width="12" customWidth="1"/>
    <col min="2" max="3" width="27.85" customWidth="1"/>
    <col min="4" max="4" width="13" customWidth="1"/>
    <col min="5" max="5" width="20.7083333333333" customWidth="1"/>
    <col min="6" max="6" width="11.575" customWidth="1"/>
    <col min="7" max="7" width="20.7083333333333" customWidth="1"/>
    <col min="8" max="11" width="27" customWidth="1"/>
  </cols>
  <sheetData>
    <row r="1" customHeight="1" spans="11:11">
      <c r="K1" s="1" t="s">
        <v>781</v>
      </c>
    </row>
    <row r="2" ht="41.25" customHeight="1" spans="1:11">
      <c r="A2" s="2" t="str">
        <f>"2025"&amp;"年上级补助项目支出预算表"</f>
        <v>2025年上级补助项目支出预算表</v>
      </c>
      <c r="B2" s="2"/>
      <c r="C2" s="2"/>
      <c r="D2" s="2"/>
      <c r="E2" s="2"/>
      <c r="F2" s="2"/>
      <c r="G2" s="2"/>
      <c r="H2" s="2"/>
      <c r="I2" s="2"/>
      <c r="J2" s="2"/>
      <c r="K2" s="2"/>
    </row>
    <row r="3" ht="13.5" customHeight="1" spans="1:11">
      <c r="A3" s="3" t="str">
        <f>"单位名称："&amp;"富民县人力资源和社会保障局"</f>
        <v>单位名称：富民县人力资源和社会保障局</v>
      </c>
      <c r="B3" s="3"/>
      <c r="C3" s="3"/>
      <c r="D3" s="3"/>
      <c r="E3" s="3"/>
      <c r="F3" s="3"/>
      <c r="G3" s="3"/>
      <c r="K3" s="1" t="s">
        <v>1</v>
      </c>
    </row>
    <row r="4" ht="21.75" customHeight="1" spans="1:11">
      <c r="A4" s="69" t="s">
        <v>363</v>
      </c>
      <c r="B4" s="69" t="s">
        <v>211</v>
      </c>
      <c r="C4" s="69" t="s">
        <v>364</v>
      </c>
      <c r="D4" s="6" t="s">
        <v>212</v>
      </c>
      <c r="E4" s="69" t="s">
        <v>213</v>
      </c>
      <c r="F4" s="6" t="s">
        <v>365</v>
      </c>
      <c r="G4" s="69" t="s">
        <v>366</v>
      </c>
      <c r="H4" s="69" t="s">
        <v>53</v>
      </c>
      <c r="I4" s="69" t="s">
        <v>782</v>
      </c>
      <c r="J4" s="69"/>
      <c r="K4" s="69"/>
    </row>
    <row r="5" ht="21.75" customHeight="1" spans="1:11">
      <c r="A5" s="69"/>
      <c r="B5" s="69"/>
      <c r="C5" s="69"/>
      <c r="D5" s="6"/>
      <c r="E5" s="69"/>
      <c r="F5" s="6"/>
      <c r="G5" s="69"/>
      <c r="H5" s="69"/>
      <c r="I5" s="69" t="s">
        <v>56</v>
      </c>
      <c r="J5" s="69" t="s">
        <v>57</v>
      </c>
      <c r="K5" s="69" t="s">
        <v>58</v>
      </c>
    </row>
    <row r="6" ht="40.5" customHeight="1" spans="1:11">
      <c r="A6" s="69"/>
      <c r="B6" s="69"/>
      <c r="C6" s="69"/>
      <c r="D6" s="6"/>
      <c r="E6" s="69"/>
      <c r="F6" s="6"/>
      <c r="G6" s="69"/>
      <c r="H6" s="69"/>
      <c r="I6" s="69" t="s">
        <v>55</v>
      </c>
      <c r="J6" s="69"/>
      <c r="K6" s="69"/>
    </row>
    <row r="7" ht="15" customHeight="1" spans="1:11">
      <c r="A7" s="69">
        <v>1</v>
      </c>
      <c r="B7" s="69">
        <v>2</v>
      </c>
      <c r="C7" s="69">
        <v>3</v>
      </c>
      <c r="D7" s="69">
        <v>4</v>
      </c>
      <c r="E7" s="69">
        <v>5</v>
      </c>
      <c r="F7" s="69">
        <v>6</v>
      </c>
      <c r="G7" s="69">
        <v>7</v>
      </c>
      <c r="H7" s="69">
        <v>8</v>
      </c>
      <c r="I7" s="69">
        <v>9</v>
      </c>
      <c r="J7" s="69">
        <v>10</v>
      </c>
      <c r="K7" s="69">
        <v>11</v>
      </c>
    </row>
    <row r="8" ht="18.75" customHeight="1" spans="1:11">
      <c r="A8" s="7"/>
      <c r="B8" s="7"/>
      <c r="C8" s="7"/>
      <c r="D8" s="7"/>
      <c r="E8" s="7"/>
      <c r="F8" s="7"/>
      <c r="G8" s="7"/>
      <c r="H8" s="70"/>
      <c r="I8" s="70"/>
      <c r="J8" s="70"/>
      <c r="K8" s="70"/>
    </row>
    <row r="9" ht="18.75" customHeight="1" spans="1:11">
      <c r="A9" s="7"/>
      <c r="B9" s="7"/>
      <c r="C9" s="7"/>
      <c r="D9" s="7"/>
      <c r="E9" s="7"/>
      <c r="F9" s="7"/>
      <c r="G9" s="7"/>
      <c r="H9" s="70"/>
      <c r="I9" s="70"/>
      <c r="J9" s="70"/>
      <c r="K9" s="70"/>
    </row>
    <row r="10" ht="18.75" customHeight="1" spans="1:11">
      <c r="A10" s="69" t="s">
        <v>198</v>
      </c>
      <c r="B10" s="69"/>
      <c r="C10" s="69"/>
      <c r="D10" s="69"/>
      <c r="E10" s="69"/>
      <c r="F10" s="69"/>
      <c r="G10" s="69"/>
      <c r="H10" s="70"/>
      <c r="I10" s="70"/>
      <c r="J10" s="70"/>
      <c r="K10" s="70"/>
    </row>
    <row r="12" customHeight="1" spans="2:3">
      <c r="B12" s="71" t="s">
        <v>740</v>
      </c>
      <c r="C12" s="72"/>
    </row>
    <row r="13" customHeight="1" spans="2:3">
      <c r="B13" s="73"/>
      <c r="C13" s="73"/>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1"/>
  <sheetViews>
    <sheetView showZeros="0" workbookViewId="0">
      <selection activeCell="A3" sqref="A3:D3"/>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50"/>
      <c r="G1" s="51" t="s">
        <v>783</v>
      </c>
    </row>
    <row r="2" ht="41.25" customHeight="1" spans="1:7">
      <c r="A2" s="52" t="str">
        <f>"2025"&amp;"年部门项目中期规划预算表"</f>
        <v>2025年部门项目中期规划预算表</v>
      </c>
      <c r="B2" s="52"/>
      <c r="C2" s="52"/>
      <c r="D2" s="52"/>
      <c r="E2" s="52"/>
      <c r="F2" s="52"/>
      <c r="G2" s="52"/>
    </row>
    <row r="3" ht="13.5" customHeight="1" spans="1:7">
      <c r="A3" s="4" t="str">
        <f>"单位名称："&amp;"富民县人力资源和社会保障局"</f>
        <v>单位名称：富民县人力资源和社会保障局</v>
      </c>
      <c r="B3" s="5"/>
      <c r="C3" s="5"/>
      <c r="D3" s="5"/>
      <c r="E3" s="53"/>
      <c r="F3" s="53"/>
      <c r="G3" s="54" t="s">
        <v>1</v>
      </c>
    </row>
    <row r="4" ht="21.75" customHeight="1" spans="1:7">
      <c r="A4" s="55" t="s">
        <v>364</v>
      </c>
      <c r="B4" s="55" t="s">
        <v>363</v>
      </c>
      <c r="C4" s="55" t="s">
        <v>211</v>
      </c>
      <c r="D4" s="56" t="s">
        <v>784</v>
      </c>
      <c r="E4" s="22" t="s">
        <v>56</v>
      </c>
      <c r="F4" s="23"/>
      <c r="G4" s="45"/>
    </row>
    <row r="5" ht="21.75" customHeight="1" spans="1:7">
      <c r="A5" s="57"/>
      <c r="B5" s="57"/>
      <c r="C5" s="57"/>
      <c r="D5" s="58"/>
      <c r="E5" s="59" t="str">
        <f>"2025"&amp;"年"</f>
        <v>2025年</v>
      </c>
      <c r="F5" s="56" t="str">
        <f>("2025"+1)&amp;"年"</f>
        <v>2026年</v>
      </c>
      <c r="G5" s="56" t="str">
        <f>("2025"+2)&amp;"年"</f>
        <v>2027年</v>
      </c>
    </row>
    <row r="6" ht="40.5" customHeight="1" spans="1:7">
      <c r="A6" s="60"/>
      <c r="B6" s="60"/>
      <c r="C6" s="60"/>
      <c r="D6" s="61"/>
      <c r="E6" s="62"/>
      <c r="F6" s="61" t="s">
        <v>55</v>
      </c>
      <c r="G6" s="61"/>
    </row>
    <row r="7" ht="15" customHeight="1" spans="1:7">
      <c r="A7" s="63">
        <v>1</v>
      </c>
      <c r="B7" s="63">
        <v>2</v>
      </c>
      <c r="C7" s="63">
        <v>3</v>
      </c>
      <c r="D7" s="63">
        <v>4</v>
      </c>
      <c r="E7" s="63">
        <v>5</v>
      </c>
      <c r="F7" s="63">
        <v>6</v>
      </c>
      <c r="G7" s="63">
        <v>7</v>
      </c>
    </row>
    <row r="8" ht="17.25" customHeight="1" spans="1:7">
      <c r="A8" s="42" t="s">
        <v>67</v>
      </c>
      <c r="B8" s="64"/>
      <c r="C8" s="64"/>
      <c r="D8" s="42"/>
      <c r="E8" s="65">
        <v>377200</v>
      </c>
      <c r="F8" s="65"/>
      <c r="G8" s="65"/>
    </row>
    <row r="9" ht="18.75" customHeight="1" spans="1:7">
      <c r="A9" s="42"/>
      <c r="B9" s="42" t="s">
        <v>785</v>
      </c>
      <c r="C9" s="42" t="s">
        <v>379</v>
      </c>
      <c r="D9" s="42" t="s">
        <v>786</v>
      </c>
      <c r="E9" s="65">
        <v>300000</v>
      </c>
      <c r="F9" s="65"/>
      <c r="G9" s="65"/>
    </row>
    <row r="10" ht="18.75" customHeight="1" spans="1:7">
      <c r="A10" s="10"/>
      <c r="B10" s="42" t="s">
        <v>785</v>
      </c>
      <c r="C10" s="42" t="s">
        <v>381</v>
      </c>
      <c r="D10" s="42" t="s">
        <v>786</v>
      </c>
      <c r="E10" s="65">
        <v>20000</v>
      </c>
      <c r="F10" s="65"/>
      <c r="G10" s="65"/>
    </row>
    <row r="11" ht="18.75" customHeight="1" spans="1:7">
      <c r="A11" s="10"/>
      <c r="B11" s="42" t="s">
        <v>785</v>
      </c>
      <c r="C11" s="42" t="s">
        <v>383</v>
      </c>
      <c r="D11" s="42" t="s">
        <v>786</v>
      </c>
      <c r="E11" s="65">
        <v>50000</v>
      </c>
      <c r="F11" s="65"/>
      <c r="G11" s="65"/>
    </row>
    <row r="12" ht="18.75" customHeight="1" spans="1:7">
      <c r="A12" s="10"/>
      <c r="B12" s="42" t="s">
        <v>785</v>
      </c>
      <c r="C12" s="42" t="s">
        <v>385</v>
      </c>
      <c r="D12" s="42" t="s">
        <v>786</v>
      </c>
      <c r="E12" s="65">
        <v>7200</v>
      </c>
      <c r="F12" s="65"/>
      <c r="G12" s="65"/>
    </row>
    <row r="13" ht="18.75" customHeight="1" spans="1:7">
      <c r="A13" s="42" t="s">
        <v>70</v>
      </c>
      <c r="B13" s="10"/>
      <c r="C13" s="10"/>
      <c r="D13" s="10"/>
      <c r="E13" s="65">
        <v>3917324.07</v>
      </c>
      <c r="F13" s="65"/>
      <c r="G13" s="65"/>
    </row>
    <row r="14" ht="18.75" customHeight="1" spans="1:7">
      <c r="A14" s="10"/>
      <c r="B14" s="42" t="s">
        <v>787</v>
      </c>
      <c r="C14" s="42" t="s">
        <v>399</v>
      </c>
      <c r="D14" s="42" t="s">
        <v>786</v>
      </c>
      <c r="E14" s="65">
        <v>36000</v>
      </c>
      <c r="F14" s="65"/>
      <c r="G14" s="65"/>
    </row>
    <row r="15" ht="18.75" customHeight="1" spans="1:7">
      <c r="A15" s="10"/>
      <c r="B15" s="42" t="s">
        <v>787</v>
      </c>
      <c r="C15" s="42" t="s">
        <v>403</v>
      </c>
      <c r="D15" s="42" t="s">
        <v>786</v>
      </c>
      <c r="E15" s="65">
        <v>37200</v>
      </c>
      <c r="F15" s="65"/>
      <c r="G15" s="65"/>
    </row>
    <row r="16" ht="18.75" customHeight="1" spans="1:7">
      <c r="A16" s="10"/>
      <c r="B16" s="42" t="s">
        <v>787</v>
      </c>
      <c r="C16" s="42" t="s">
        <v>405</v>
      </c>
      <c r="D16" s="42" t="s">
        <v>786</v>
      </c>
      <c r="E16" s="65">
        <v>1309989.49</v>
      </c>
      <c r="F16" s="65"/>
      <c r="G16" s="65"/>
    </row>
    <row r="17" ht="18.75" customHeight="1" spans="1:7">
      <c r="A17" s="10"/>
      <c r="B17" s="42" t="s">
        <v>787</v>
      </c>
      <c r="C17" s="42" t="s">
        <v>407</v>
      </c>
      <c r="D17" s="42" t="s">
        <v>786</v>
      </c>
      <c r="E17" s="65">
        <v>48227</v>
      </c>
      <c r="F17" s="65"/>
      <c r="G17" s="65"/>
    </row>
    <row r="18" ht="18.75" customHeight="1" spans="1:7">
      <c r="A18" s="10"/>
      <c r="B18" s="42" t="s">
        <v>787</v>
      </c>
      <c r="C18" s="42" t="s">
        <v>409</v>
      </c>
      <c r="D18" s="42" t="s">
        <v>786</v>
      </c>
      <c r="E18" s="65">
        <v>40000</v>
      </c>
      <c r="F18" s="65"/>
      <c r="G18" s="65"/>
    </row>
    <row r="19" ht="18.75" customHeight="1" spans="1:7">
      <c r="A19" s="10"/>
      <c r="B19" s="42" t="s">
        <v>787</v>
      </c>
      <c r="C19" s="42" t="s">
        <v>411</v>
      </c>
      <c r="D19" s="42" t="s">
        <v>786</v>
      </c>
      <c r="E19" s="65">
        <v>4710</v>
      </c>
      <c r="F19" s="65"/>
      <c r="G19" s="65"/>
    </row>
    <row r="20" ht="18.75" customHeight="1" spans="1:7">
      <c r="A20" s="10"/>
      <c r="B20" s="42" t="s">
        <v>787</v>
      </c>
      <c r="C20" s="42" t="s">
        <v>415</v>
      </c>
      <c r="D20" s="42" t="s">
        <v>786</v>
      </c>
      <c r="E20" s="65">
        <v>1225720</v>
      </c>
      <c r="F20" s="65"/>
      <c r="G20" s="65"/>
    </row>
    <row r="21" ht="18.75" customHeight="1" spans="1:7">
      <c r="A21" s="10"/>
      <c r="B21" s="42" t="s">
        <v>787</v>
      </c>
      <c r="C21" s="42" t="s">
        <v>417</v>
      </c>
      <c r="D21" s="42" t="s">
        <v>786</v>
      </c>
      <c r="E21" s="65">
        <v>10800</v>
      </c>
      <c r="F21" s="65"/>
      <c r="G21" s="65"/>
    </row>
    <row r="22" ht="18.75" customHeight="1" spans="1:7">
      <c r="A22" s="10"/>
      <c r="B22" s="42" t="s">
        <v>787</v>
      </c>
      <c r="C22" s="42" t="s">
        <v>419</v>
      </c>
      <c r="D22" s="42" t="s">
        <v>786</v>
      </c>
      <c r="E22" s="65">
        <v>80000</v>
      </c>
      <c r="F22" s="65"/>
      <c r="G22" s="65"/>
    </row>
    <row r="23" ht="18.75" customHeight="1" spans="1:7">
      <c r="A23" s="10"/>
      <c r="B23" s="42" t="s">
        <v>787</v>
      </c>
      <c r="C23" s="42" t="s">
        <v>421</v>
      </c>
      <c r="D23" s="42" t="s">
        <v>786</v>
      </c>
      <c r="E23" s="65">
        <v>42153.01</v>
      </c>
      <c r="F23" s="65"/>
      <c r="G23" s="65"/>
    </row>
    <row r="24" ht="18.75" customHeight="1" spans="1:7">
      <c r="A24" s="10"/>
      <c r="B24" s="42" t="s">
        <v>785</v>
      </c>
      <c r="C24" s="42" t="s">
        <v>423</v>
      </c>
      <c r="D24" s="42" t="s">
        <v>786</v>
      </c>
      <c r="E24" s="65">
        <v>5000</v>
      </c>
      <c r="F24" s="65"/>
      <c r="G24" s="65"/>
    </row>
    <row r="25" ht="18.75" customHeight="1" spans="1:7">
      <c r="A25" s="10"/>
      <c r="B25" s="42" t="s">
        <v>785</v>
      </c>
      <c r="C25" s="42" t="s">
        <v>425</v>
      </c>
      <c r="D25" s="42" t="s">
        <v>786</v>
      </c>
      <c r="E25" s="65">
        <v>170942.88</v>
      </c>
      <c r="F25" s="65"/>
      <c r="G25" s="65"/>
    </row>
    <row r="26" ht="18.75" customHeight="1" spans="1:7">
      <c r="A26" s="10"/>
      <c r="B26" s="42" t="s">
        <v>785</v>
      </c>
      <c r="C26" s="42" t="s">
        <v>427</v>
      </c>
      <c r="D26" s="42" t="s">
        <v>786</v>
      </c>
      <c r="E26" s="65">
        <v>22076</v>
      </c>
      <c r="F26" s="65"/>
      <c r="G26" s="65"/>
    </row>
    <row r="27" ht="18.75" customHeight="1" spans="1:7">
      <c r="A27" s="10"/>
      <c r="B27" s="42" t="s">
        <v>785</v>
      </c>
      <c r="C27" s="42" t="s">
        <v>431</v>
      </c>
      <c r="D27" s="42" t="s">
        <v>786</v>
      </c>
      <c r="E27" s="65">
        <v>26351</v>
      </c>
      <c r="F27" s="65"/>
      <c r="G27" s="65"/>
    </row>
    <row r="28" ht="18.75" customHeight="1" spans="1:7">
      <c r="A28" s="10"/>
      <c r="B28" s="42" t="s">
        <v>785</v>
      </c>
      <c r="C28" s="42" t="s">
        <v>433</v>
      </c>
      <c r="D28" s="42" t="s">
        <v>786</v>
      </c>
      <c r="E28" s="65">
        <v>52684.69</v>
      </c>
      <c r="F28" s="65"/>
      <c r="G28" s="65"/>
    </row>
    <row r="29" ht="18.75" customHeight="1" spans="1:7">
      <c r="A29" s="10"/>
      <c r="B29" s="42" t="s">
        <v>785</v>
      </c>
      <c r="C29" s="42" t="s">
        <v>435</v>
      </c>
      <c r="D29" s="42" t="s">
        <v>786</v>
      </c>
      <c r="E29" s="65">
        <v>17700</v>
      </c>
      <c r="F29" s="65"/>
      <c r="G29" s="65"/>
    </row>
    <row r="30" ht="18.75" customHeight="1" spans="1:7">
      <c r="A30" s="10"/>
      <c r="B30" s="42" t="s">
        <v>785</v>
      </c>
      <c r="C30" s="42" t="s">
        <v>437</v>
      </c>
      <c r="D30" s="42" t="s">
        <v>786</v>
      </c>
      <c r="E30" s="65">
        <v>24770</v>
      </c>
      <c r="F30" s="65"/>
      <c r="G30" s="65"/>
    </row>
    <row r="31" ht="18.75" customHeight="1" spans="1:7">
      <c r="A31" s="10"/>
      <c r="B31" s="42" t="s">
        <v>785</v>
      </c>
      <c r="C31" s="42" t="s">
        <v>439</v>
      </c>
      <c r="D31" s="42" t="s">
        <v>786</v>
      </c>
      <c r="E31" s="65">
        <v>95500</v>
      </c>
      <c r="F31" s="65"/>
      <c r="G31" s="65"/>
    </row>
    <row r="32" ht="18.75" customHeight="1" spans="1:7">
      <c r="A32" s="10"/>
      <c r="B32" s="42" t="s">
        <v>785</v>
      </c>
      <c r="C32" s="42" t="s">
        <v>441</v>
      </c>
      <c r="D32" s="42" t="s">
        <v>786</v>
      </c>
      <c r="E32" s="65">
        <v>30000</v>
      </c>
      <c r="F32" s="65"/>
      <c r="G32" s="65"/>
    </row>
    <row r="33" ht="18.75" customHeight="1" spans="1:7">
      <c r="A33" s="10"/>
      <c r="B33" s="42" t="s">
        <v>785</v>
      </c>
      <c r="C33" s="42" t="s">
        <v>443</v>
      </c>
      <c r="D33" s="42" t="s">
        <v>786</v>
      </c>
      <c r="E33" s="65">
        <v>637500</v>
      </c>
      <c r="F33" s="65"/>
      <c r="G33" s="65"/>
    </row>
    <row r="34" ht="18.75" customHeight="1" spans="1:7">
      <c r="A34" s="42" t="s">
        <v>72</v>
      </c>
      <c r="B34" s="10"/>
      <c r="C34" s="10"/>
      <c r="D34" s="10"/>
      <c r="E34" s="65">
        <v>17770000</v>
      </c>
      <c r="F34" s="65"/>
      <c r="G34" s="65"/>
    </row>
    <row r="35" ht="18.75" customHeight="1" spans="1:7">
      <c r="A35" s="10"/>
      <c r="B35" s="42" t="s">
        <v>787</v>
      </c>
      <c r="C35" s="42" t="s">
        <v>445</v>
      </c>
      <c r="D35" s="42" t="s">
        <v>786</v>
      </c>
      <c r="E35" s="65">
        <v>15600000</v>
      </c>
      <c r="F35" s="65"/>
      <c r="G35" s="65"/>
    </row>
    <row r="36" ht="18.75" customHeight="1" spans="1:7">
      <c r="A36" s="10"/>
      <c r="B36" s="42" t="s">
        <v>787</v>
      </c>
      <c r="C36" s="42" t="s">
        <v>447</v>
      </c>
      <c r="D36" s="42" t="s">
        <v>786</v>
      </c>
      <c r="E36" s="65">
        <v>1820000</v>
      </c>
      <c r="F36" s="65"/>
      <c r="G36" s="65"/>
    </row>
    <row r="37" ht="18.75" customHeight="1" spans="1:7">
      <c r="A37" s="10"/>
      <c r="B37" s="42" t="s">
        <v>787</v>
      </c>
      <c r="C37" s="42" t="s">
        <v>449</v>
      </c>
      <c r="D37" s="42" t="s">
        <v>786</v>
      </c>
      <c r="E37" s="65">
        <v>300000</v>
      </c>
      <c r="F37" s="65"/>
      <c r="G37" s="65"/>
    </row>
    <row r="38" ht="18.75" customHeight="1" spans="1:7">
      <c r="A38" s="10"/>
      <c r="B38" s="42" t="s">
        <v>787</v>
      </c>
      <c r="C38" s="42" t="s">
        <v>451</v>
      </c>
      <c r="D38" s="42" t="s">
        <v>786</v>
      </c>
      <c r="E38" s="65">
        <v>50000</v>
      </c>
      <c r="F38" s="65"/>
      <c r="G38" s="65"/>
    </row>
    <row r="39" ht="18.75" customHeight="1" spans="1:7">
      <c r="A39" s="42" t="s">
        <v>74</v>
      </c>
      <c r="B39" s="10"/>
      <c r="C39" s="10"/>
      <c r="D39" s="10"/>
      <c r="E39" s="65">
        <v>250000</v>
      </c>
      <c r="F39" s="65"/>
      <c r="G39" s="65"/>
    </row>
    <row r="40" ht="18.75" customHeight="1" spans="1:7">
      <c r="A40" s="10"/>
      <c r="B40" s="42" t="s">
        <v>787</v>
      </c>
      <c r="C40" s="42" t="s">
        <v>453</v>
      </c>
      <c r="D40" s="42" t="s">
        <v>786</v>
      </c>
      <c r="E40" s="65">
        <v>250000</v>
      </c>
      <c r="F40" s="65"/>
      <c r="G40" s="65"/>
    </row>
    <row r="41" ht="18.75" customHeight="1" spans="1:7">
      <c r="A41" s="66" t="s">
        <v>53</v>
      </c>
      <c r="B41" s="67" t="s">
        <v>788</v>
      </c>
      <c r="C41" s="67"/>
      <c r="D41" s="68"/>
      <c r="E41" s="65">
        <v>22314524.07</v>
      </c>
      <c r="F41" s="65"/>
      <c r="G41" s="65"/>
    </row>
  </sheetData>
  <mergeCells count="11">
    <mergeCell ref="A2:G2"/>
    <mergeCell ref="A3:D3"/>
    <mergeCell ref="E4:G4"/>
    <mergeCell ref="A41:D41"/>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7"/>
  <sheetViews>
    <sheetView showZeros="0" tabSelected="1" topLeftCell="C37" workbookViewId="0">
      <selection activeCell="G40" sqref="G40"/>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11"/>
      <c r="B1" s="11"/>
      <c r="C1" s="11"/>
      <c r="D1" s="11"/>
      <c r="E1" s="11"/>
      <c r="F1" s="11"/>
      <c r="G1" s="11"/>
      <c r="H1" s="11"/>
      <c r="I1" s="11"/>
      <c r="J1" s="44" t="s">
        <v>789</v>
      </c>
    </row>
    <row r="2" ht="41.25" customHeight="1" spans="1:10">
      <c r="A2" s="11" t="str">
        <f>"2025"&amp;"年部门整体支出绩效目标表"</f>
        <v>2025年部门整体支出绩效目标表</v>
      </c>
      <c r="B2" s="12"/>
      <c r="C2" s="12"/>
      <c r="D2" s="12"/>
      <c r="E2" s="12"/>
      <c r="F2" s="12"/>
      <c r="G2" s="12"/>
      <c r="H2" s="12"/>
      <c r="I2" s="12"/>
      <c r="J2" s="12"/>
    </row>
    <row r="3" ht="17.25" customHeight="1" spans="1:10">
      <c r="A3" s="13" t="str">
        <f>"单位名称："&amp;"富民县人力资源和社会保障局"</f>
        <v>单位名称：富民县人力资源和社会保障局</v>
      </c>
      <c r="B3" s="13"/>
      <c r="C3" s="14"/>
      <c r="D3" s="15"/>
      <c r="E3" s="15"/>
      <c r="F3" s="15"/>
      <c r="G3" s="15"/>
      <c r="H3" s="15"/>
      <c r="I3" s="15"/>
      <c r="J3" s="98" t="s">
        <v>1</v>
      </c>
    </row>
    <row r="4" ht="30" customHeight="1" spans="1:10">
      <c r="A4" s="16" t="s">
        <v>790</v>
      </c>
      <c r="B4" s="17"/>
      <c r="C4" s="18"/>
      <c r="D4" s="18"/>
      <c r="E4" s="19"/>
      <c r="F4" s="20" t="s">
        <v>791</v>
      </c>
      <c r="G4" s="19"/>
      <c r="H4" s="21"/>
      <c r="I4" s="18"/>
      <c r="J4" s="19"/>
    </row>
    <row r="5" ht="32.25" customHeight="1" spans="1:10">
      <c r="A5" s="22" t="s">
        <v>792</v>
      </c>
      <c r="B5" s="17" t="s">
        <v>68</v>
      </c>
      <c r="C5" s="23"/>
      <c r="D5" s="23"/>
      <c r="E5" s="23"/>
      <c r="F5" s="23"/>
      <c r="G5" s="23"/>
      <c r="H5" s="21" t="s">
        <v>67</v>
      </c>
      <c r="I5" s="45"/>
      <c r="J5" s="46" t="s">
        <v>793</v>
      </c>
    </row>
    <row r="6" ht="99.75" customHeight="1" spans="1:10">
      <c r="A6" s="24" t="s">
        <v>794</v>
      </c>
      <c r="B6" s="25" t="s">
        <v>795</v>
      </c>
      <c r="C6" s="26" t="s">
        <v>796</v>
      </c>
      <c r="D6" s="26"/>
      <c r="E6" s="26"/>
      <c r="F6" s="26"/>
      <c r="G6" s="26"/>
      <c r="H6" s="26"/>
      <c r="I6" s="26"/>
      <c r="J6" s="47" t="s">
        <v>797</v>
      </c>
    </row>
    <row r="7" ht="99.75" customHeight="1" spans="1:10">
      <c r="A7" s="24"/>
      <c r="B7" s="25" t="str">
        <f>"总体绩效目标（"&amp;"2025"&amp;"-"&amp;("2025"+2)&amp;"年期间）"</f>
        <v>总体绩效目标（2025-2027年期间）</v>
      </c>
      <c r="C7" s="26" t="s">
        <v>798</v>
      </c>
      <c r="D7" s="26"/>
      <c r="E7" s="26"/>
      <c r="F7" s="26"/>
      <c r="G7" s="26"/>
      <c r="H7" s="26"/>
      <c r="I7" s="26"/>
      <c r="J7" s="47" t="s">
        <v>799</v>
      </c>
    </row>
    <row r="8" ht="75" customHeight="1" spans="1:10">
      <c r="A8" s="25" t="s">
        <v>800</v>
      </c>
      <c r="B8" s="27" t="str">
        <f>"预算年度（"&amp;"2025"&amp;"年）绩效目标"</f>
        <v>预算年度（2025年）绩效目标</v>
      </c>
      <c r="C8" s="28" t="s">
        <v>801</v>
      </c>
      <c r="D8" s="28"/>
      <c r="E8" s="28"/>
      <c r="F8" s="28"/>
      <c r="G8" s="28"/>
      <c r="H8" s="28"/>
      <c r="I8" s="28"/>
      <c r="J8" s="48" t="s">
        <v>802</v>
      </c>
    </row>
    <row r="9" ht="32.25" customHeight="1" spans="1:10">
      <c r="A9" s="29" t="s">
        <v>803</v>
      </c>
      <c r="B9" s="29"/>
      <c r="C9" s="28" t="s">
        <v>804</v>
      </c>
      <c r="D9" s="29"/>
      <c r="E9" s="29"/>
      <c r="F9" s="29"/>
      <c r="G9" s="29"/>
      <c r="H9" s="29"/>
      <c r="I9" s="29"/>
      <c r="J9" s="29"/>
    </row>
    <row r="10" ht="32.25" customHeight="1" spans="1:10">
      <c r="A10" s="25" t="s">
        <v>805</v>
      </c>
      <c r="B10" s="25"/>
      <c r="C10" s="28" t="s">
        <v>806</v>
      </c>
      <c r="D10" s="24"/>
      <c r="E10" s="24"/>
      <c r="F10" s="24" t="s">
        <v>807</v>
      </c>
      <c r="G10" s="24"/>
      <c r="H10" s="24" t="s">
        <v>808</v>
      </c>
      <c r="I10" s="24"/>
      <c r="J10" s="24"/>
    </row>
    <row r="11" ht="32.25" customHeight="1" spans="1:10">
      <c r="A11" s="25"/>
      <c r="B11" s="25"/>
      <c r="C11" s="28" t="s">
        <v>796</v>
      </c>
      <c r="D11" s="24"/>
      <c r="E11" s="24"/>
      <c r="F11" s="24"/>
      <c r="G11" s="24"/>
      <c r="H11" s="25" t="s">
        <v>809</v>
      </c>
      <c r="I11" s="25" t="s">
        <v>810</v>
      </c>
      <c r="J11" s="25" t="s">
        <v>811</v>
      </c>
    </row>
    <row r="12" ht="24" customHeight="1" spans="1:10">
      <c r="A12" s="30" t="s">
        <v>53</v>
      </c>
      <c r="B12" s="31"/>
      <c r="C12" s="28" t="s">
        <v>796</v>
      </c>
      <c r="D12" s="31"/>
      <c r="E12" s="31"/>
      <c r="F12" s="31"/>
      <c r="G12" s="32"/>
      <c r="H12" s="33">
        <v>61958058.54</v>
      </c>
      <c r="I12" s="33">
        <v>61948058.54</v>
      </c>
      <c r="J12" s="33">
        <v>10000</v>
      </c>
    </row>
    <row r="13" ht="34.5" customHeight="1" spans="1:10">
      <c r="A13" s="26" t="s">
        <v>812</v>
      </c>
      <c r="B13" s="34"/>
      <c r="C13" s="26" t="s">
        <v>813</v>
      </c>
      <c r="D13" s="34"/>
      <c r="E13" s="34"/>
      <c r="F13" s="34"/>
      <c r="G13" s="34"/>
      <c r="H13" s="35">
        <v>30984029.27</v>
      </c>
      <c r="I13" s="35">
        <v>30974029.27</v>
      </c>
      <c r="J13" s="35">
        <v>10000</v>
      </c>
    </row>
    <row r="14" ht="34.5" customHeight="1" spans="1:10">
      <c r="A14" s="26" t="s">
        <v>812</v>
      </c>
      <c r="B14" s="10"/>
      <c r="C14" s="26" t="s">
        <v>813</v>
      </c>
      <c r="D14" s="10"/>
      <c r="E14" s="10"/>
      <c r="F14" s="10"/>
      <c r="G14" s="10"/>
      <c r="H14" s="35">
        <v>4264220.63</v>
      </c>
      <c r="I14" s="35">
        <v>4264220.63</v>
      </c>
      <c r="J14" s="35"/>
    </row>
    <row r="15" ht="34.5" customHeight="1" spans="1:10">
      <c r="A15" s="26" t="s">
        <v>814</v>
      </c>
      <c r="B15" s="10"/>
      <c r="C15" s="26" t="s">
        <v>815</v>
      </c>
      <c r="D15" s="10"/>
      <c r="E15" s="10"/>
      <c r="F15" s="10"/>
      <c r="G15" s="10"/>
      <c r="H15" s="35">
        <v>1623517.99</v>
      </c>
      <c r="I15" s="35">
        <v>1623517.99</v>
      </c>
      <c r="J15" s="35"/>
    </row>
    <row r="16" ht="34.5" customHeight="1" spans="1:10">
      <c r="A16" s="26" t="s">
        <v>816</v>
      </c>
      <c r="B16" s="10"/>
      <c r="C16" s="26" t="s">
        <v>817</v>
      </c>
      <c r="D16" s="10"/>
      <c r="E16" s="10"/>
      <c r="F16" s="10"/>
      <c r="G16" s="10"/>
      <c r="H16" s="35">
        <v>19618713.34</v>
      </c>
      <c r="I16" s="35">
        <v>19618713.34</v>
      </c>
      <c r="J16" s="35"/>
    </row>
    <row r="17" ht="34.5" customHeight="1" spans="1:10">
      <c r="A17" s="26" t="s">
        <v>818</v>
      </c>
      <c r="B17" s="10"/>
      <c r="C17" s="26" t="s">
        <v>818</v>
      </c>
      <c r="D17" s="10"/>
      <c r="E17" s="10"/>
      <c r="F17" s="10"/>
      <c r="G17" s="10"/>
      <c r="H17" s="35">
        <v>5467577.31</v>
      </c>
      <c r="I17" s="35">
        <v>5467577.31</v>
      </c>
      <c r="J17" s="35"/>
    </row>
    <row r="18" ht="32.25" customHeight="1" spans="1:10">
      <c r="A18" s="29" t="s">
        <v>819</v>
      </c>
      <c r="B18" s="29"/>
      <c r="C18" s="29"/>
      <c r="D18" s="29"/>
      <c r="E18" s="29"/>
      <c r="F18" s="29"/>
      <c r="G18" s="29"/>
      <c r="H18" s="29"/>
      <c r="I18" s="29"/>
      <c r="J18" s="29"/>
    </row>
    <row r="19" ht="32.25" customHeight="1" spans="1:10">
      <c r="A19" s="36" t="s">
        <v>820</v>
      </c>
      <c r="B19" s="36"/>
      <c r="C19" s="36"/>
      <c r="D19" s="36"/>
      <c r="E19" s="36"/>
      <c r="F19" s="36"/>
      <c r="G19" s="36"/>
      <c r="H19" s="37" t="s">
        <v>821</v>
      </c>
      <c r="I19" s="49" t="s">
        <v>463</v>
      </c>
      <c r="J19" s="37" t="s">
        <v>822</v>
      </c>
    </row>
    <row r="20" ht="36" customHeight="1" spans="1:10">
      <c r="A20" s="38" t="s">
        <v>456</v>
      </c>
      <c r="B20" s="38" t="s">
        <v>823</v>
      </c>
      <c r="C20" s="39" t="s">
        <v>458</v>
      </c>
      <c r="D20" s="39" t="s">
        <v>459</v>
      </c>
      <c r="E20" s="39" t="s">
        <v>460</v>
      </c>
      <c r="F20" s="39" t="s">
        <v>461</v>
      </c>
      <c r="G20" s="39" t="s">
        <v>462</v>
      </c>
      <c r="H20" s="40"/>
      <c r="I20" s="40"/>
      <c r="J20" s="40"/>
    </row>
    <row r="21" ht="32.25" customHeight="1" spans="1:10">
      <c r="A21" s="41" t="s">
        <v>465</v>
      </c>
      <c r="B21" s="41"/>
      <c r="C21" s="42"/>
      <c r="D21" s="41"/>
      <c r="E21" s="41"/>
      <c r="F21" s="41"/>
      <c r="G21" s="41"/>
      <c r="H21" s="43"/>
      <c r="I21" s="28"/>
      <c r="J21" s="43"/>
    </row>
    <row r="22" ht="32.25" customHeight="1" spans="1:10">
      <c r="A22" s="41" t="s">
        <v>465</v>
      </c>
      <c r="B22" s="41"/>
      <c r="C22" s="42"/>
      <c r="D22" s="41"/>
      <c r="E22" s="41"/>
      <c r="F22" s="41"/>
      <c r="G22" s="41"/>
      <c r="H22" s="43"/>
      <c r="I22" s="28"/>
      <c r="J22" s="43"/>
    </row>
    <row r="23" ht="32.25" customHeight="1" spans="1:10">
      <c r="A23" s="41" t="s">
        <v>465</v>
      </c>
      <c r="B23" s="41"/>
      <c r="C23" s="42"/>
      <c r="D23" s="41"/>
      <c r="E23" s="41"/>
      <c r="F23" s="41"/>
      <c r="G23" s="41"/>
      <c r="H23" s="43"/>
      <c r="I23" s="28"/>
      <c r="J23" s="43"/>
    </row>
    <row r="24" ht="32.25" customHeight="1" spans="1:10">
      <c r="A24" s="41" t="s">
        <v>465</v>
      </c>
      <c r="B24" s="41"/>
      <c r="C24" s="42"/>
      <c r="D24" s="41"/>
      <c r="E24" s="41"/>
      <c r="F24" s="41"/>
      <c r="G24" s="41"/>
      <c r="H24" s="43"/>
      <c r="I24" s="28"/>
      <c r="J24" s="43"/>
    </row>
    <row r="25" ht="32.25" customHeight="1" spans="1:10">
      <c r="A25" s="41" t="s">
        <v>465</v>
      </c>
      <c r="B25" s="41"/>
      <c r="C25" s="42"/>
      <c r="D25" s="41"/>
      <c r="E25" s="41"/>
      <c r="F25" s="41"/>
      <c r="G25" s="41"/>
      <c r="H25" s="43"/>
      <c r="I25" s="28"/>
      <c r="J25" s="43"/>
    </row>
    <row r="26" ht="32.25" customHeight="1" spans="1:10">
      <c r="A26" s="41"/>
      <c r="B26" s="41" t="s">
        <v>496</v>
      </c>
      <c r="C26" s="42"/>
      <c r="D26" s="41"/>
      <c r="E26" s="41"/>
      <c r="F26" s="41"/>
      <c r="G26" s="41"/>
      <c r="H26" s="43"/>
      <c r="I26" s="28"/>
      <c r="J26" s="43"/>
    </row>
    <row r="27" ht="32.25" customHeight="1" spans="1:10">
      <c r="A27" s="41"/>
      <c r="B27" s="41" t="s">
        <v>496</v>
      </c>
      <c r="C27" s="42"/>
      <c r="D27" s="41"/>
      <c r="E27" s="41"/>
      <c r="F27" s="41"/>
      <c r="G27" s="41"/>
      <c r="H27" s="43"/>
      <c r="I27" s="28"/>
      <c r="J27" s="43"/>
    </row>
    <row r="28" ht="32.25" customHeight="1" spans="1:10">
      <c r="A28" s="41"/>
      <c r="B28" s="41" t="s">
        <v>496</v>
      </c>
      <c r="C28" s="42"/>
      <c r="D28" s="41"/>
      <c r="E28" s="41"/>
      <c r="F28" s="41"/>
      <c r="G28" s="41"/>
      <c r="H28" s="43"/>
      <c r="I28" s="28"/>
      <c r="J28" s="43"/>
    </row>
    <row r="29" ht="32.25" customHeight="1" spans="1:10">
      <c r="A29" s="41"/>
      <c r="B29" s="41" t="s">
        <v>496</v>
      </c>
      <c r="C29" s="42"/>
      <c r="D29" s="41"/>
      <c r="E29" s="41"/>
      <c r="F29" s="41"/>
      <c r="G29" s="41"/>
      <c r="H29" s="43"/>
      <c r="I29" s="28"/>
      <c r="J29" s="43"/>
    </row>
    <row r="30" ht="32.25" customHeight="1" spans="1:10">
      <c r="A30" s="41"/>
      <c r="B30" s="41" t="s">
        <v>496</v>
      </c>
      <c r="C30" s="42"/>
      <c r="D30" s="41"/>
      <c r="E30" s="41"/>
      <c r="F30" s="41"/>
      <c r="G30" s="41"/>
      <c r="H30" s="43"/>
      <c r="I30" s="28"/>
      <c r="J30" s="43"/>
    </row>
    <row r="31" ht="32.25" customHeight="1" spans="1:10">
      <c r="A31" s="41"/>
      <c r="B31" s="41"/>
      <c r="C31" s="42" t="s">
        <v>824</v>
      </c>
      <c r="D31" s="41" t="s">
        <v>468</v>
      </c>
      <c r="E31" s="41" t="s">
        <v>539</v>
      </c>
      <c r="F31" s="41" t="s">
        <v>470</v>
      </c>
      <c r="G31" s="41" t="s">
        <v>493</v>
      </c>
      <c r="H31" s="43" t="s">
        <v>825</v>
      </c>
      <c r="I31" s="28" t="s">
        <v>826</v>
      </c>
      <c r="J31" s="43" t="s">
        <v>827</v>
      </c>
    </row>
    <row r="32" ht="32.25" customHeight="1" spans="1:10">
      <c r="A32" s="41"/>
      <c r="B32" s="41"/>
      <c r="C32" s="42" t="s">
        <v>828</v>
      </c>
      <c r="D32" s="41" t="s">
        <v>511</v>
      </c>
      <c r="E32" s="41" t="s">
        <v>539</v>
      </c>
      <c r="F32" s="41" t="s">
        <v>470</v>
      </c>
      <c r="G32" s="41" t="s">
        <v>471</v>
      </c>
      <c r="H32" s="43" t="s">
        <v>825</v>
      </c>
      <c r="I32" s="28" t="s">
        <v>829</v>
      </c>
      <c r="J32" s="43" t="s">
        <v>830</v>
      </c>
    </row>
    <row r="33" ht="32.25" customHeight="1" spans="1:10">
      <c r="A33" s="41"/>
      <c r="B33" s="41"/>
      <c r="C33" s="42" t="s">
        <v>831</v>
      </c>
      <c r="D33" s="41" t="s">
        <v>468</v>
      </c>
      <c r="E33" s="41" t="s">
        <v>539</v>
      </c>
      <c r="F33" s="41" t="s">
        <v>470</v>
      </c>
      <c r="G33" s="41" t="s">
        <v>471</v>
      </c>
      <c r="H33" s="43" t="s">
        <v>825</v>
      </c>
      <c r="I33" s="28" t="s">
        <v>832</v>
      </c>
      <c r="J33" s="43" t="s">
        <v>830</v>
      </c>
    </row>
    <row r="34" ht="32.25" customHeight="1" spans="1:10">
      <c r="A34" s="41"/>
      <c r="B34" s="41"/>
      <c r="C34" s="42" t="s">
        <v>828</v>
      </c>
      <c r="D34" s="41" t="s">
        <v>511</v>
      </c>
      <c r="E34" s="41" t="s">
        <v>539</v>
      </c>
      <c r="F34" s="41" t="s">
        <v>470</v>
      </c>
      <c r="G34" s="41" t="s">
        <v>471</v>
      </c>
      <c r="H34" s="43" t="s">
        <v>825</v>
      </c>
      <c r="I34" s="28" t="s">
        <v>829</v>
      </c>
      <c r="J34" s="43" t="s">
        <v>830</v>
      </c>
    </row>
    <row r="35" ht="32.25" customHeight="1" spans="1:10">
      <c r="A35" s="41"/>
      <c r="B35" s="41"/>
      <c r="C35" s="42" t="s">
        <v>828</v>
      </c>
      <c r="D35" s="41" t="s">
        <v>511</v>
      </c>
      <c r="E35" s="41" t="s">
        <v>539</v>
      </c>
      <c r="F35" s="41" t="s">
        <v>470</v>
      </c>
      <c r="G35" s="41" t="s">
        <v>493</v>
      </c>
      <c r="H35" s="43" t="s">
        <v>833</v>
      </c>
      <c r="I35" s="28" t="s">
        <v>834</v>
      </c>
      <c r="J35" s="43" t="s">
        <v>830</v>
      </c>
    </row>
    <row r="36" ht="32.25" customHeight="1" spans="1:10">
      <c r="A36" s="41"/>
      <c r="B36" s="41" t="s">
        <v>466</v>
      </c>
      <c r="C36" s="42"/>
      <c r="D36" s="41"/>
      <c r="E36" s="41"/>
      <c r="F36" s="41"/>
      <c r="G36" s="41"/>
      <c r="H36" s="43"/>
      <c r="I36" s="28"/>
      <c r="J36" s="43"/>
    </row>
    <row r="37" ht="32.25" customHeight="1" spans="1:10">
      <c r="A37" s="41"/>
      <c r="B37" s="41" t="s">
        <v>466</v>
      </c>
      <c r="C37" s="42"/>
      <c r="D37" s="41"/>
      <c r="E37" s="41"/>
      <c r="F37" s="41"/>
      <c r="G37" s="41"/>
      <c r="H37" s="43"/>
      <c r="I37" s="28"/>
      <c r="J37" s="43"/>
    </row>
    <row r="38" ht="32.25" customHeight="1" spans="1:10">
      <c r="A38" s="41"/>
      <c r="B38" s="41" t="s">
        <v>466</v>
      </c>
      <c r="C38" s="42"/>
      <c r="D38" s="41"/>
      <c r="E38" s="41"/>
      <c r="F38" s="41"/>
      <c r="G38" s="41"/>
      <c r="H38" s="43"/>
      <c r="I38" s="28"/>
      <c r="J38" s="43"/>
    </row>
    <row r="39" ht="32.25" customHeight="1" spans="1:10">
      <c r="A39" s="41"/>
      <c r="B39" s="41" t="s">
        <v>466</v>
      </c>
      <c r="C39" s="42"/>
      <c r="D39" s="41"/>
      <c r="E39" s="41"/>
      <c r="F39" s="41"/>
      <c r="G39" s="41"/>
      <c r="H39" s="43"/>
      <c r="I39" s="28"/>
      <c r="J39" s="43"/>
    </row>
    <row r="40" ht="32.25" customHeight="1" spans="1:10">
      <c r="A40" s="41"/>
      <c r="B40" s="41" t="s">
        <v>466</v>
      </c>
      <c r="C40" s="42"/>
      <c r="D40" s="41"/>
      <c r="E40" s="41"/>
      <c r="F40" s="41"/>
      <c r="G40" s="41"/>
      <c r="H40" s="43"/>
      <c r="I40" s="28"/>
      <c r="J40" s="43"/>
    </row>
    <row r="41" ht="32.25" customHeight="1" spans="1:10">
      <c r="A41" s="41"/>
      <c r="B41" s="41"/>
      <c r="C41" s="42" t="s">
        <v>828</v>
      </c>
      <c r="D41" s="41" t="s">
        <v>511</v>
      </c>
      <c r="E41" s="41" t="s">
        <v>539</v>
      </c>
      <c r="F41" s="41" t="s">
        <v>470</v>
      </c>
      <c r="G41" s="41" t="s">
        <v>471</v>
      </c>
      <c r="H41" s="43" t="s">
        <v>825</v>
      </c>
      <c r="I41" s="28" t="s">
        <v>829</v>
      </c>
      <c r="J41" s="43" t="s">
        <v>829</v>
      </c>
    </row>
    <row r="42" ht="32.25" customHeight="1" spans="1:10">
      <c r="A42" s="41"/>
      <c r="B42" s="41"/>
      <c r="C42" s="42" t="s">
        <v>828</v>
      </c>
      <c r="D42" s="41" t="s">
        <v>511</v>
      </c>
      <c r="E42" s="41" t="s">
        <v>539</v>
      </c>
      <c r="F42" s="41" t="s">
        <v>470</v>
      </c>
      <c r="G42" s="41" t="s">
        <v>471</v>
      </c>
      <c r="H42" s="43" t="s">
        <v>825</v>
      </c>
      <c r="I42" s="28" t="s">
        <v>829</v>
      </c>
      <c r="J42" s="43" t="s">
        <v>829</v>
      </c>
    </row>
    <row r="43" ht="32.25" customHeight="1" spans="1:10">
      <c r="A43" s="41"/>
      <c r="B43" s="41"/>
      <c r="C43" s="42" t="s">
        <v>828</v>
      </c>
      <c r="D43" s="41" t="s">
        <v>468</v>
      </c>
      <c r="E43" s="41" t="s">
        <v>469</v>
      </c>
      <c r="F43" s="41" t="s">
        <v>470</v>
      </c>
      <c r="G43" s="41" t="s">
        <v>493</v>
      </c>
      <c r="H43" s="43" t="s">
        <v>833</v>
      </c>
      <c r="I43" s="28" t="s">
        <v>834</v>
      </c>
      <c r="J43" s="43" t="s">
        <v>830</v>
      </c>
    </row>
    <row r="44" ht="32.25" customHeight="1" spans="1:10">
      <c r="A44" s="41"/>
      <c r="B44" s="41"/>
      <c r="C44" s="42" t="s">
        <v>831</v>
      </c>
      <c r="D44" s="41" t="s">
        <v>468</v>
      </c>
      <c r="E44" s="41" t="s">
        <v>539</v>
      </c>
      <c r="F44" s="41" t="s">
        <v>470</v>
      </c>
      <c r="G44" s="41" t="s">
        <v>471</v>
      </c>
      <c r="H44" s="43" t="s">
        <v>825</v>
      </c>
      <c r="I44" s="28" t="s">
        <v>832</v>
      </c>
      <c r="J44" s="43" t="s">
        <v>832</v>
      </c>
    </row>
    <row r="45" ht="32.25" customHeight="1" spans="1:10">
      <c r="A45" s="41"/>
      <c r="B45" s="41"/>
      <c r="C45" s="42" t="s">
        <v>824</v>
      </c>
      <c r="D45" s="41" t="s">
        <v>468</v>
      </c>
      <c r="E45" s="41" t="s">
        <v>539</v>
      </c>
      <c r="F45" s="41" t="s">
        <v>470</v>
      </c>
      <c r="G45" s="41" t="s">
        <v>493</v>
      </c>
      <c r="H45" s="43" t="s">
        <v>825</v>
      </c>
      <c r="I45" s="28" t="s">
        <v>826</v>
      </c>
      <c r="J45" s="43" t="s">
        <v>827</v>
      </c>
    </row>
    <row r="46" ht="32.25" customHeight="1" spans="1:10">
      <c r="A46" s="41"/>
      <c r="B46" s="41" t="s">
        <v>473</v>
      </c>
      <c r="C46" s="42"/>
      <c r="D46" s="41"/>
      <c r="E46" s="41"/>
      <c r="F46" s="41"/>
      <c r="G46" s="41"/>
      <c r="H46" s="43"/>
      <c r="I46" s="28"/>
      <c r="J46" s="43"/>
    </row>
    <row r="47" ht="32.25" customHeight="1" spans="1:10">
      <c r="A47" s="41"/>
      <c r="B47" s="41" t="s">
        <v>473</v>
      </c>
      <c r="C47" s="42"/>
      <c r="D47" s="41"/>
      <c r="E47" s="41"/>
      <c r="F47" s="41"/>
      <c r="G47" s="41"/>
      <c r="H47" s="43"/>
      <c r="I47" s="28"/>
      <c r="J47" s="43"/>
    </row>
    <row r="48" ht="32.25" customHeight="1" spans="1:10">
      <c r="A48" s="41"/>
      <c r="B48" s="41" t="s">
        <v>473</v>
      </c>
      <c r="C48" s="42"/>
      <c r="D48" s="41"/>
      <c r="E48" s="41"/>
      <c r="F48" s="41"/>
      <c r="G48" s="41"/>
      <c r="H48" s="43"/>
      <c r="I48" s="28"/>
      <c r="J48" s="43"/>
    </row>
    <row r="49" ht="32.25" customHeight="1" spans="1:10">
      <c r="A49" s="41"/>
      <c r="B49" s="41" t="s">
        <v>473</v>
      </c>
      <c r="C49" s="42"/>
      <c r="D49" s="41"/>
      <c r="E49" s="41"/>
      <c r="F49" s="41"/>
      <c r="G49" s="41"/>
      <c r="H49" s="43"/>
      <c r="I49" s="28"/>
      <c r="J49" s="43"/>
    </row>
    <row r="50" ht="32.25" customHeight="1" spans="1:10">
      <c r="A50" s="41"/>
      <c r="B50" s="41" t="s">
        <v>473</v>
      </c>
      <c r="C50" s="42"/>
      <c r="D50" s="41"/>
      <c r="E50" s="41"/>
      <c r="F50" s="41"/>
      <c r="G50" s="41"/>
      <c r="H50" s="43"/>
      <c r="I50" s="28"/>
      <c r="J50" s="43"/>
    </row>
    <row r="51" ht="32.25" customHeight="1" spans="1:10">
      <c r="A51" s="41"/>
      <c r="B51" s="41"/>
      <c r="C51" s="42" t="s">
        <v>835</v>
      </c>
      <c r="D51" s="41" t="s">
        <v>511</v>
      </c>
      <c r="E51" s="41" t="s">
        <v>539</v>
      </c>
      <c r="F51" s="41" t="s">
        <v>470</v>
      </c>
      <c r="G51" s="41" t="s">
        <v>471</v>
      </c>
      <c r="H51" s="43" t="s">
        <v>825</v>
      </c>
      <c r="I51" s="28" t="s">
        <v>830</v>
      </c>
      <c r="J51" s="43" t="s">
        <v>830</v>
      </c>
    </row>
    <row r="52" ht="32.25" customHeight="1" spans="1:10">
      <c r="A52" s="41"/>
      <c r="B52" s="41"/>
      <c r="C52" s="42" t="s">
        <v>836</v>
      </c>
      <c r="D52" s="41" t="s">
        <v>468</v>
      </c>
      <c r="E52" s="41" t="s">
        <v>469</v>
      </c>
      <c r="F52" s="41" t="s">
        <v>470</v>
      </c>
      <c r="G52" s="41" t="s">
        <v>493</v>
      </c>
      <c r="H52" s="43" t="s">
        <v>833</v>
      </c>
      <c r="I52" s="28" t="s">
        <v>834</v>
      </c>
      <c r="J52" s="43" t="s">
        <v>830</v>
      </c>
    </row>
    <row r="53" ht="32.25" customHeight="1" spans="1:10">
      <c r="A53" s="41"/>
      <c r="B53" s="41"/>
      <c r="C53" s="42" t="s">
        <v>835</v>
      </c>
      <c r="D53" s="41" t="s">
        <v>468</v>
      </c>
      <c r="E53" s="41" t="s">
        <v>539</v>
      </c>
      <c r="F53" s="41" t="s">
        <v>470</v>
      </c>
      <c r="G53" s="41" t="s">
        <v>471</v>
      </c>
      <c r="H53" s="43" t="s">
        <v>825</v>
      </c>
      <c r="I53" s="28" t="s">
        <v>837</v>
      </c>
      <c r="J53" s="43" t="s">
        <v>837</v>
      </c>
    </row>
    <row r="54" ht="32.25" customHeight="1" spans="1:10">
      <c r="A54" s="41"/>
      <c r="B54" s="41"/>
      <c r="C54" s="42" t="s">
        <v>838</v>
      </c>
      <c r="D54" s="41" t="s">
        <v>468</v>
      </c>
      <c r="E54" s="41" t="s">
        <v>539</v>
      </c>
      <c r="F54" s="41" t="s">
        <v>470</v>
      </c>
      <c r="G54" s="41" t="s">
        <v>493</v>
      </c>
      <c r="H54" s="43" t="s">
        <v>825</v>
      </c>
      <c r="I54" s="28" t="s">
        <v>839</v>
      </c>
      <c r="J54" s="43" t="s">
        <v>827</v>
      </c>
    </row>
    <row r="55" ht="32.25" customHeight="1" spans="1:10">
      <c r="A55" s="41"/>
      <c r="B55" s="41"/>
      <c r="C55" s="42" t="s">
        <v>835</v>
      </c>
      <c r="D55" s="41" t="s">
        <v>511</v>
      </c>
      <c r="E55" s="41" t="s">
        <v>539</v>
      </c>
      <c r="F55" s="41" t="s">
        <v>470</v>
      </c>
      <c r="G55" s="41" t="s">
        <v>471</v>
      </c>
      <c r="H55" s="43" t="s">
        <v>825</v>
      </c>
      <c r="I55" s="28" t="s">
        <v>830</v>
      </c>
      <c r="J55" s="43" t="s">
        <v>830</v>
      </c>
    </row>
    <row r="56" ht="32.25" customHeight="1" spans="1:10">
      <c r="A56" s="41"/>
      <c r="B56" s="41" t="s">
        <v>476</v>
      </c>
      <c r="C56" s="42"/>
      <c r="D56" s="41"/>
      <c r="E56" s="41"/>
      <c r="F56" s="41"/>
      <c r="G56" s="41"/>
      <c r="H56" s="43"/>
      <c r="I56" s="28"/>
      <c r="J56" s="43"/>
    </row>
    <row r="57" ht="32.25" customHeight="1" spans="1:10">
      <c r="A57" s="41"/>
      <c r="B57" s="41"/>
      <c r="C57" s="42" t="s">
        <v>684</v>
      </c>
      <c r="D57" s="41" t="s">
        <v>468</v>
      </c>
      <c r="E57" s="41" t="s">
        <v>469</v>
      </c>
      <c r="F57" s="41" t="s">
        <v>470</v>
      </c>
      <c r="G57" s="41" t="s">
        <v>471</v>
      </c>
      <c r="H57" s="43" t="s">
        <v>833</v>
      </c>
      <c r="I57" s="28" t="s">
        <v>834</v>
      </c>
      <c r="J57" s="43" t="s">
        <v>830</v>
      </c>
    </row>
    <row r="58" ht="32.25" customHeight="1" spans="1:10">
      <c r="A58" s="41" t="s">
        <v>482</v>
      </c>
      <c r="B58" s="41"/>
      <c r="C58" s="42"/>
      <c r="D58" s="41"/>
      <c r="E58" s="41"/>
      <c r="F58" s="41"/>
      <c r="G58" s="41"/>
      <c r="H58" s="43"/>
      <c r="I58" s="28"/>
      <c r="J58" s="43"/>
    </row>
    <row r="59" ht="32.25" customHeight="1" spans="1:10">
      <c r="A59" s="41" t="s">
        <v>482</v>
      </c>
      <c r="B59" s="41"/>
      <c r="C59" s="42"/>
      <c r="D59" s="41"/>
      <c r="E59" s="41"/>
      <c r="F59" s="41"/>
      <c r="G59" s="41"/>
      <c r="H59" s="43"/>
      <c r="I59" s="28"/>
      <c r="J59" s="43"/>
    </row>
    <row r="60" ht="32.25" customHeight="1" spans="1:10">
      <c r="A60" s="41" t="s">
        <v>482</v>
      </c>
      <c r="B60" s="41"/>
      <c r="C60" s="42"/>
      <c r="D60" s="41"/>
      <c r="E60" s="41"/>
      <c r="F60" s="41"/>
      <c r="G60" s="41"/>
      <c r="H60" s="43"/>
      <c r="I60" s="28"/>
      <c r="J60" s="43"/>
    </row>
    <row r="61" ht="32.25" customHeight="1" spans="1:10">
      <c r="A61" s="41" t="s">
        <v>482</v>
      </c>
      <c r="B61" s="41"/>
      <c r="C61" s="42"/>
      <c r="D61" s="41"/>
      <c r="E61" s="41"/>
      <c r="F61" s="41"/>
      <c r="G61" s="41"/>
      <c r="H61" s="43"/>
      <c r="I61" s="28"/>
      <c r="J61" s="43"/>
    </row>
    <row r="62" ht="32.25" customHeight="1" spans="1:10">
      <c r="A62" s="41" t="s">
        <v>482</v>
      </c>
      <c r="B62" s="41"/>
      <c r="C62" s="42"/>
      <c r="D62" s="41"/>
      <c r="E62" s="41"/>
      <c r="F62" s="41"/>
      <c r="G62" s="41"/>
      <c r="H62" s="43"/>
      <c r="I62" s="28"/>
      <c r="J62" s="43"/>
    </row>
    <row r="63" ht="32.25" customHeight="1" spans="1:10">
      <c r="A63" s="41"/>
      <c r="B63" s="41" t="s">
        <v>483</v>
      </c>
      <c r="C63" s="42"/>
      <c r="D63" s="41"/>
      <c r="E63" s="41"/>
      <c r="F63" s="41"/>
      <c r="G63" s="41"/>
      <c r="H63" s="43"/>
      <c r="I63" s="28"/>
      <c r="J63" s="43"/>
    </row>
    <row r="64" ht="32.25" customHeight="1" spans="1:10">
      <c r="A64" s="41"/>
      <c r="B64" s="41" t="s">
        <v>483</v>
      </c>
      <c r="C64" s="42"/>
      <c r="D64" s="41"/>
      <c r="E64" s="41"/>
      <c r="F64" s="41"/>
      <c r="G64" s="41"/>
      <c r="H64" s="43"/>
      <c r="I64" s="28"/>
      <c r="J64" s="43"/>
    </row>
    <row r="65" ht="32.25" customHeight="1" spans="1:10">
      <c r="A65" s="41"/>
      <c r="B65" s="41" t="s">
        <v>483</v>
      </c>
      <c r="C65" s="42"/>
      <c r="D65" s="41"/>
      <c r="E65" s="41"/>
      <c r="F65" s="41"/>
      <c r="G65" s="41"/>
      <c r="H65" s="43"/>
      <c r="I65" s="28"/>
      <c r="J65" s="43"/>
    </row>
    <row r="66" ht="32.25" customHeight="1" spans="1:10">
      <c r="A66" s="41"/>
      <c r="B66" s="41" t="s">
        <v>483</v>
      </c>
      <c r="C66" s="42"/>
      <c r="D66" s="41"/>
      <c r="E66" s="41"/>
      <c r="F66" s="41"/>
      <c r="G66" s="41"/>
      <c r="H66" s="43"/>
      <c r="I66" s="28"/>
      <c r="J66" s="43"/>
    </row>
    <row r="67" ht="32.25" customHeight="1" spans="1:10">
      <c r="A67" s="41"/>
      <c r="B67" s="41" t="s">
        <v>483</v>
      </c>
      <c r="C67" s="42"/>
      <c r="D67" s="41"/>
      <c r="E67" s="41"/>
      <c r="F67" s="41"/>
      <c r="G67" s="41"/>
      <c r="H67" s="43"/>
      <c r="I67" s="28"/>
      <c r="J67" s="43"/>
    </row>
    <row r="68" ht="32.25" customHeight="1" spans="1:10">
      <c r="A68" s="41"/>
      <c r="B68" s="41"/>
      <c r="C68" s="42" t="s">
        <v>840</v>
      </c>
      <c r="D68" s="41" t="s">
        <v>468</v>
      </c>
      <c r="E68" s="41" t="s">
        <v>539</v>
      </c>
      <c r="F68" s="41" t="s">
        <v>470</v>
      </c>
      <c r="G68" s="41" t="s">
        <v>493</v>
      </c>
      <c r="H68" s="43" t="s">
        <v>825</v>
      </c>
      <c r="I68" s="28" t="s">
        <v>826</v>
      </c>
      <c r="J68" s="43" t="s">
        <v>827</v>
      </c>
    </row>
    <row r="69" ht="32.25" customHeight="1" spans="1:10">
      <c r="A69" s="41"/>
      <c r="B69" s="41"/>
      <c r="C69" s="42" t="s">
        <v>841</v>
      </c>
      <c r="D69" s="41" t="s">
        <v>511</v>
      </c>
      <c r="E69" s="41" t="s">
        <v>539</v>
      </c>
      <c r="F69" s="41" t="s">
        <v>470</v>
      </c>
      <c r="G69" s="41" t="s">
        <v>471</v>
      </c>
      <c r="H69" s="43" t="s">
        <v>825</v>
      </c>
      <c r="I69" s="28" t="s">
        <v>830</v>
      </c>
      <c r="J69" s="43" t="s">
        <v>830</v>
      </c>
    </row>
    <row r="70" ht="32.25" customHeight="1" spans="1:10">
      <c r="A70" s="41"/>
      <c r="B70" s="41"/>
      <c r="C70" s="42" t="s">
        <v>842</v>
      </c>
      <c r="D70" s="41" t="s">
        <v>468</v>
      </c>
      <c r="E70" s="41" t="s">
        <v>539</v>
      </c>
      <c r="F70" s="41" t="s">
        <v>470</v>
      </c>
      <c r="G70" s="41" t="s">
        <v>493</v>
      </c>
      <c r="H70" s="43" t="s">
        <v>825</v>
      </c>
      <c r="I70" s="28" t="s">
        <v>830</v>
      </c>
      <c r="J70" s="43" t="s">
        <v>830</v>
      </c>
    </row>
    <row r="71" ht="32.25" customHeight="1" spans="1:10">
      <c r="A71" s="41"/>
      <c r="B71" s="41"/>
      <c r="C71" s="42" t="s">
        <v>841</v>
      </c>
      <c r="D71" s="41" t="s">
        <v>468</v>
      </c>
      <c r="E71" s="41" t="s">
        <v>469</v>
      </c>
      <c r="F71" s="41" t="s">
        <v>470</v>
      </c>
      <c r="G71" s="41" t="s">
        <v>493</v>
      </c>
      <c r="H71" s="43" t="s">
        <v>833</v>
      </c>
      <c r="I71" s="28" t="s">
        <v>834</v>
      </c>
      <c r="J71" s="43" t="s">
        <v>830</v>
      </c>
    </row>
    <row r="72" ht="32.25" customHeight="1" spans="1:10">
      <c r="A72" s="41"/>
      <c r="B72" s="41"/>
      <c r="C72" s="42" t="s">
        <v>841</v>
      </c>
      <c r="D72" s="41" t="s">
        <v>511</v>
      </c>
      <c r="E72" s="41" t="s">
        <v>539</v>
      </c>
      <c r="F72" s="41" t="s">
        <v>470</v>
      </c>
      <c r="G72" s="41" t="s">
        <v>471</v>
      </c>
      <c r="H72" s="43" t="s">
        <v>825</v>
      </c>
      <c r="I72" s="28" t="s">
        <v>830</v>
      </c>
      <c r="J72" s="43" t="s">
        <v>830</v>
      </c>
    </row>
    <row r="73" ht="32.25" customHeight="1" spans="1:10">
      <c r="A73" s="41" t="s">
        <v>490</v>
      </c>
      <c r="B73" s="41"/>
      <c r="C73" s="42"/>
      <c r="D73" s="41"/>
      <c r="E73" s="41"/>
      <c r="F73" s="41"/>
      <c r="G73" s="41"/>
      <c r="H73" s="43"/>
      <c r="I73" s="28"/>
      <c r="J73" s="43"/>
    </row>
    <row r="74" ht="32.25" customHeight="1" spans="1:10">
      <c r="A74" s="41" t="s">
        <v>490</v>
      </c>
      <c r="B74" s="41"/>
      <c r="C74" s="42"/>
      <c r="D74" s="41"/>
      <c r="E74" s="41"/>
      <c r="F74" s="41"/>
      <c r="G74" s="41"/>
      <c r="H74" s="43"/>
      <c r="I74" s="28"/>
      <c r="J74" s="43"/>
    </row>
    <row r="75" ht="32.25" customHeight="1" spans="1:10">
      <c r="A75" s="41" t="s">
        <v>490</v>
      </c>
      <c r="B75" s="41"/>
      <c r="C75" s="42"/>
      <c r="D75" s="41"/>
      <c r="E75" s="41"/>
      <c r="F75" s="41"/>
      <c r="G75" s="41"/>
      <c r="H75" s="43"/>
      <c r="I75" s="28"/>
      <c r="J75" s="43"/>
    </row>
    <row r="76" ht="32.25" customHeight="1" spans="1:10">
      <c r="A76" s="41" t="s">
        <v>490</v>
      </c>
      <c r="B76" s="41"/>
      <c r="C76" s="42"/>
      <c r="D76" s="41"/>
      <c r="E76" s="41"/>
      <c r="F76" s="41"/>
      <c r="G76" s="41"/>
      <c r="H76" s="43"/>
      <c r="I76" s="28"/>
      <c r="J76" s="43"/>
    </row>
    <row r="77" ht="32.25" customHeight="1" spans="1:10">
      <c r="A77" s="41" t="s">
        <v>490</v>
      </c>
      <c r="B77" s="41"/>
      <c r="C77" s="42"/>
      <c r="D77" s="41"/>
      <c r="E77" s="41"/>
      <c r="F77" s="41"/>
      <c r="G77" s="41"/>
      <c r="H77" s="43"/>
      <c r="I77" s="28"/>
      <c r="J77" s="43"/>
    </row>
    <row r="78" ht="32.25" customHeight="1" spans="1:10">
      <c r="A78" s="41"/>
      <c r="B78" s="41" t="s">
        <v>491</v>
      </c>
      <c r="C78" s="42"/>
      <c r="D78" s="41"/>
      <c r="E78" s="41"/>
      <c r="F78" s="41"/>
      <c r="G78" s="41"/>
      <c r="H78" s="43"/>
      <c r="I78" s="28"/>
      <c r="J78" s="43"/>
    </row>
    <row r="79" ht="32.25" customHeight="1" spans="1:10">
      <c r="A79" s="41"/>
      <c r="B79" s="41" t="s">
        <v>491</v>
      </c>
      <c r="C79" s="42"/>
      <c r="D79" s="41"/>
      <c r="E79" s="41"/>
      <c r="F79" s="41"/>
      <c r="G79" s="41"/>
      <c r="H79" s="43"/>
      <c r="I79" s="28"/>
      <c r="J79" s="43"/>
    </row>
    <row r="80" ht="32.25" customHeight="1" spans="1:10">
      <c r="A80" s="41"/>
      <c r="B80" s="41" t="s">
        <v>491</v>
      </c>
      <c r="C80" s="42"/>
      <c r="D80" s="41"/>
      <c r="E80" s="41"/>
      <c r="F80" s="41"/>
      <c r="G80" s="41"/>
      <c r="H80" s="43"/>
      <c r="I80" s="28"/>
      <c r="J80" s="43"/>
    </row>
    <row r="81" ht="32.25" customHeight="1" spans="1:10">
      <c r="A81" s="41"/>
      <c r="B81" s="41" t="s">
        <v>491</v>
      </c>
      <c r="C81" s="42"/>
      <c r="D81" s="41"/>
      <c r="E81" s="41"/>
      <c r="F81" s="41"/>
      <c r="G81" s="41"/>
      <c r="H81" s="43"/>
      <c r="I81" s="28"/>
      <c r="J81" s="43"/>
    </row>
    <row r="82" ht="32.25" customHeight="1" spans="1:10">
      <c r="A82" s="41"/>
      <c r="B82" s="41" t="s">
        <v>491</v>
      </c>
      <c r="C82" s="42"/>
      <c r="D82" s="41"/>
      <c r="E82" s="41"/>
      <c r="F82" s="41"/>
      <c r="G82" s="41"/>
      <c r="H82" s="43"/>
      <c r="I82" s="28"/>
      <c r="J82" s="43"/>
    </row>
    <row r="83" ht="32.25" customHeight="1" spans="1:10">
      <c r="A83" s="41"/>
      <c r="B83" s="41"/>
      <c r="C83" s="42" t="s">
        <v>840</v>
      </c>
      <c r="D83" s="41" t="s">
        <v>468</v>
      </c>
      <c r="E83" s="41" t="s">
        <v>539</v>
      </c>
      <c r="F83" s="41" t="s">
        <v>470</v>
      </c>
      <c r="G83" s="41" t="s">
        <v>493</v>
      </c>
      <c r="H83" s="43" t="s">
        <v>825</v>
      </c>
      <c r="I83" s="28" t="s">
        <v>826</v>
      </c>
      <c r="J83" s="43" t="s">
        <v>827</v>
      </c>
    </row>
    <row r="84" ht="32.25" customHeight="1" spans="1:10">
      <c r="A84" s="41"/>
      <c r="B84" s="41"/>
      <c r="C84" s="42" t="s">
        <v>841</v>
      </c>
      <c r="D84" s="41" t="s">
        <v>468</v>
      </c>
      <c r="E84" s="41" t="s">
        <v>485</v>
      </c>
      <c r="F84" s="41" t="s">
        <v>470</v>
      </c>
      <c r="G84" s="41" t="s">
        <v>493</v>
      </c>
      <c r="H84" s="43" t="s">
        <v>833</v>
      </c>
      <c r="I84" s="28" t="s">
        <v>834</v>
      </c>
      <c r="J84" s="43" t="s">
        <v>830</v>
      </c>
    </row>
    <row r="85" ht="32.25" customHeight="1" spans="1:10">
      <c r="A85" s="41"/>
      <c r="B85" s="41"/>
      <c r="C85" s="42" t="s">
        <v>841</v>
      </c>
      <c r="D85" s="41" t="s">
        <v>511</v>
      </c>
      <c r="E85" s="41" t="s">
        <v>539</v>
      </c>
      <c r="F85" s="41" t="s">
        <v>470</v>
      </c>
      <c r="G85" s="41" t="s">
        <v>493</v>
      </c>
      <c r="H85" s="43" t="s">
        <v>825</v>
      </c>
      <c r="I85" s="28" t="s">
        <v>830</v>
      </c>
      <c r="J85" s="43" t="s">
        <v>830</v>
      </c>
    </row>
    <row r="86" ht="32.25" customHeight="1" spans="1:10">
      <c r="A86" s="41"/>
      <c r="B86" s="41"/>
      <c r="C86" s="42" t="s">
        <v>841</v>
      </c>
      <c r="D86" s="41" t="s">
        <v>511</v>
      </c>
      <c r="E86" s="41" t="s">
        <v>539</v>
      </c>
      <c r="F86" s="41" t="s">
        <v>470</v>
      </c>
      <c r="G86" s="41" t="s">
        <v>493</v>
      </c>
      <c r="H86" s="43" t="s">
        <v>825</v>
      </c>
      <c r="I86" s="28" t="s">
        <v>830</v>
      </c>
      <c r="J86" s="43" t="s">
        <v>830</v>
      </c>
    </row>
    <row r="87" ht="32.25" customHeight="1" spans="1:10">
      <c r="A87" s="41"/>
      <c r="B87" s="41"/>
      <c r="C87" s="42" t="s">
        <v>842</v>
      </c>
      <c r="D87" s="41" t="s">
        <v>468</v>
      </c>
      <c r="E87" s="41" t="s">
        <v>485</v>
      </c>
      <c r="F87" s="41" t="s">
        <v>470</v>
      </c>
      <c r="G87" s="41" t="s">
        <v>493</v>
      </c>
      <c r="H87" s="43" t="s">
        <v>825</v>
      </c>
      <c r="I87" s="28" t="s">
        <v>830</v>
      </c>
      <c r="J87" s="43" t="s">
        <v>830</v>
      </c>
    </row>
  </sheetData>
  <mergeCells count="51">
    <mergeCell ref="A2:J2"/>
    <mergeCell ref="A3:C3"/>
    <mergeCell ref="B4:E4"/>
    <mergeCell ref="B4:E4"/>
    <mergeCell ref="F4:G4"/>
    <mergeCell ref="H4:J4"/>
    <mergeCell ref="H4:J4"/>
    <mergeCell ref="A5:I5"/>
    <mergeCell ref="B5:E5"/>
    <mergeCell ref="H5:J5"/>
    <mergeCell ref="C6:I6"/>
    <mergeCell ref="C6:I6"/>
    <mergeCell ref="C7:I7"/>
    <mergeCell ref="C7:I7"/>
    <mergeCell ref="C7:I7"/>
    <mergeCell ref="C8:I8"/>
    <mergeCell ref="C8:I8"/>
    <mergeCell ref="C8:I8"/>
    <mergeCell ref="C8:I8"/>
    <mergeCell ref="A9:J9"/>
    <mergeCell ref="C9:I9"/>
    <mergeCell ref="C9:I9"/>
    <mergeCell ref="C9:I9"/>
    <mergeCell ref="C10:I10"/>
    <mergeCell ref="C10:I10"/>
    <mergeCell ref="C10:I10"/>
    <mergeCell ref="H10:J10"/>
    <mergeCell ref="C11:I11"/>
    <mergeCell ref="C11:I11"/>
    <mergeCell ref="A12:G12"/>
    <mergeCell ref="C12:I12"/>
    <mergeCell ref="A13:B13"/>
    <mergeCell ref="A13:B13"/>
    <mergeCell ref="C13:G13"/>
    <mergeCell ref="C13:G13"/>
    <mergeCell ref="A14:B14"/>
    <mergeCell ref="C14:G14"/>
    <mergeCell ref="A15:B15"/>
    <mergeCell ref="C15:G15"/>
    <mergeCell ref="A16:B16"/>
    <mergeCell ref="C16:G16"/>
    <mergeCell ref="A17:B17"/>
    <mergeCell ref="C17:G17"/>
    <mergeCell ref="A18:J18"/>
    <mergeCell ref="A19:G19"/>
    <mergeCell ref="A6:A7"/>
    <mergeCell ref="H19:H20"/>
    <mergeCell ref="I19:I20"/>
    <mergeCell ref="J19:J20"/>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3"/>
  <sheetViews>
    <sheetView showGridLines="0" showZeros="0" workbookViewId="0">
      <selection activeCell="F17" sqref="F17"/>
    </sheetView>
  </sheetViews>
  <sheetFormatPr defaultColWidth="10" defaultRowHeight="12.75" customHeight="1"/>
  <cols>
    <col min="1" max="1" width="17.85" customWidth="1"/>
    <col min="2" max="2" width="40.85" customWidth="1"/>
    <col min="3" max="20" width="25.7083333333333" customWidth="1"/>
  </cols>
  <sheetData>
    <row r="1" ht="17.25" customHeight="1" spans="1:20">
      <c r="A1" s="1" t="s">
        <v>50</v>
      </c>
      <c r="B1" s="1"/>
      <c r="C1" s="1"/>
      <c r="D1" s="1"/>
      <c r="E1" s="1"/>
      <c r="F1" s="1"/>
      <c r="G1" s="1"/>
      <c r="H1" s="1"/>
      <c r="I1" s="1"/>
      <c r="J1" s="1"/>
      <c r="K1" s="1"/>
      <c r="L1" s="1"/>
      <c r="M1" s="1"/>
      <c r="N1" s="1"/>
      <c r="O1" s="1"/>
      <c r="P1" s="1"/>
      <c r="Q1" s="1"/>
      <c r="R1" s="1"/>
      <c r="S1" s="1"/>
      <c r="T1" s="1"/>
    </row>
    <row r="2" ht="41.25" customHeight="1" spans="1:20">
      <c r="A2" s="2" t="str">
        <f>"2025"&amp;"年部门收入预算表"</f>
        <v>2025年部门收入预算表</v>
      </c>
      <c r="B2" s="2"/>
      <c r="C2" s="2"/>
      <c r="D2" s="2"/>
      <c r="E2" s="2"/>
      <c r="F2" s="2"/>
      <c r="G2" s="2"/>
      <c r="H2" s="2"/>
      <c r="I2" s="2"/>
      <c r="J2" s="2"/>
      <c r="K2" s="2"/>
      <c r="L2" s="2"/>
      <c r="M2" s="2"/>
      <c r="N2" s="2"/>
      <c r="O2" s="2"/>
      <c r="P2" s="2"/>
      <c r="Q2" s="2"/>
      <c r="R2" s="2"/>
      <c r="S2" s="2"/>
      <c r="T2" s="2"/>
    </row>
    <row r="3" ht="17.25" customHeight="1" spans="1:20">
      <c r="A3" s="3" t="str">
        <f>"单位名称："&amp;"富民县人力资源和社会保障局"</f>
        <v>单位名称：富民县人力资源和社会保障局</v>
      </c>
      <c r="B3" s="3"/>
      <c r="C3" s="1" t="s">
        <v>1</v>
      </c>
      <c r="D3" s="1"/>
      <c r="E3" s="1"/>
      <c r="F3" s="1"/>
      <c r="G3" s="1"/>
      <c r="H3" s="1"/>
      <c r="I3" s="1"/>
      <c r="J3" s="1"/>
      <c r="K3" s="1"/>
      <c r="L3" s="1"/>
      <c r="M3" s="1"/>
      <c r="N3" s="1"/>
      <c r="O3" s="1"/>
      <c r="P3" s="1"/>
      <c r="Q3" s="1"/>
      <c r="R3" s="1"/>
      <c r="S3" s="1"/>
      <c r="T3" s="1"/>
    </row>
    <row r="4" ht="21.75" customHeight="1" spans="1:20">
      <c r="A4" s="69" t="s">
        <v>51</v>
      </c>
      <c r="B4" s="69" t="s">
        <v>52</v>
      </c>
      <c r="C4" s="69" t="s">
        <v>53</v>
      </c>
      <c r="D4" s="69" t="s">
        <v>54</v>
      </c>
      <c r="E4" s="69"/>
      <c r="F4" s="69"/>
      <c r="G4" s="69"/>
      <c r="H4" s="69"/>
      <c r="I4" s="69"/>
      <c r="J4" s="69"/>
      <c r="K4" s="69"/>
      <c r="L4" s="69"/>
      <c r="M4" s="69"/>
      <c r="N4" s="69"/>
      <c r="O4" s="69" t="s">
        <v>46</v>
      </c>
      <c r="P4" s="69"/>
      <c r="Q4" s="69"/>
      <c r="R4" s="69"/>
      <c r="S4" s="69"/>
      <c r="T4" s="69"/>
    </row>
    <row r="5" ht="27" customHeight="1" spans="1:20">
      <c r="A5" s="69"/>
      <c r="B5" s="69"/>
      <c r="C5" s="69"/>
      <c r="D5" s="69" t="s">
        <v>55</v>
      </c>
      <c r="E5" s="69" t="s">
        <v>56</v>
      </c>
      <c r="F5" s="69" t="s">
        <v>57</v>
      </c>
      <c r="G5" s="69" t="s">
        <v>58</v>
      </c>
      <c r="H5" s="69" t="s">
        <v>59</v>
      </c>
      <c r="I5" s="69" t="s">
        <v>60</v>
      </c>
      <c r="J5" s="69"/>
      <c r="K5" s="69"/>
      <c r="L5" s="69"/>
      <c r="M5" s="69"/>
      <c r="N5" s="69"/>
      <c r="O5" s="69" t="s">
        <v>55</v>
      </c>
      <c r="P5" s="69" t="s">
        <v>56</v>
      </c>
      <c r="Q5" s="69" t="s">
        <v>57</v>
      </c>
      <c r="R5" s="69" t="s">
        <v>58</v>
      </c>
      <c r="S5" s="69" t="s">
        <v>59</v>
      </c>
      <c r="T5" s="69" t="s">
        <v>60</v>
      </c>
    </row>
    <row r="6" ht="30" customHeight="1" spans="1:20">
      <c r="A6" s="69"/>
      <c r="B6" s="69"/>
      <c r="C6" s="69"/>
      <c r="D6" s="69"/>
      <c r="E6" s="69"/>
      <c r="F6" s="69"/>
      <c r="G6" s="69"/>
      <c r="H6" s="69"/>
      <c r="I6" s="69" t="s">
        <v>55</v>
      </c>
      <c r="J6" s="69" t="s">
        <v>61</v>
      </c>
      <c r="K6" s="69" t="s">
        <v>62</v>
      </c>
      <c r="L6" s="69" t="s">
        <v>63</v>
      </c>
      <c r="M6" s="69" t="s">
        <v>64</v>
      </c>
      <c r="N6" s="69" t="s">
        <v>65</v>
      </c>
      <c r="O6" s="69"/>
      <c r="P6" s="69"/>
      <c r="Q6" s="69"/>
      <c r="R6" s="69"/>
      <c r="S6" s="69"/>
      <c r="T6" s="69"/>
    </row>
    <row r="7" ht="15" customHeight="1" spans="1:20">
      <c r="A7" s="69">
        <v>1</v>
      </c>
      <c r="B7" s="69">
        <v>2</v>
      </c>
      <c r="C7" s="69">
        <v>3</v>
      </c>
      <c r="D7" s="69">
        <v>4</v>
      </c>
      <c r="E7" s="69">
        <v>5</v>
      </c>
      <c r="F7" s="69">
        <v>6</v>
      </c>
      <c r="G7" s="69">
        <v>7</v>
      </c>
      <c r="H7" s="69">
        <v>8</v>
      </c>
      <c r="I7" s="69">
        <v>9</v>
      </c>
      <c r="J7" s="69">
        <v>10</v>
      </c>
      <c r="K7" s="69">
        <v>11</v>
      </c>
      <c r="L7" s="69">
        <v>12</v>
      </c>
      <c r="M7" s="69">
        <v>13</v>
      </c>
      <c r="N7" s="69">
        <v>14</v>
      </c>
      <c r="O7" s="69">
        <v>15</v>
      </c>
      <c r="P7" s="69">
        <v>16</v>
      </c>
      <c r="Q7" s="69">
        <v>17</v>
      </c>
      <c r="R7" s="69">
        <v>18</v>
      </c>
      <c r="S7" s="69">
        <v>19</v>
      </c>
      <c r="T7" s="69">
        <v>20</v>
      </c>
    </row>
    <row r="8" ht="18" customHeight="1" outlineLevel="1" spans="1:20">
      <c r="A8" s="84" t="s">
        <v>66</v>
      </c>
      <c r="B8" s="84" t="s">
        <v>67</v>
      </c>
      <c r="C8" s="87">
        <v>32948740.87</v>
      </c>
      <c r="D8" s="87">
        <v>30974029.27</v>
      </c>
      <c r="E8" s="87">
        <v>30974029.27</v>
      </c>
      <c r="F8" s="87"/>
      <c r="G8" s="87"/>
      <c r="H8" s="87"/>
      <c r="I8" s="87"/>
      <c r="J8" s="87"/>
      <c r="K8" s="87"/>
      <c r="L8" s="87"/>
      <c r="M8" s="87"/>
      <c r="N8" s="87"/>
      <c r="O8" s="87">
        <v>1974711.6</v>
      </c>
      <c r="P8" s="87">
        <v>1974711.6</v>
      </c>
      <c r="Q8" s="87"/>
      <c r="R8" s="87"/>
      <c r="S8" s="87"/>
      <c r="T8" s="87"/>
    </row>
    <row r="9" ht="18" customHeight="1" outlineLevel="1" spans="1:20">
      <c r="A9" s="88" t="s">
        <v>68</v>
      </c>
      <c r="B9" s="88" t="s">
        <v>67</v>
      </c>
      <c r="C9" s="87">
        <v>4404445.24</v>
      </c>
      <c r="D9" s="87">
        <v>4264220.63</v>
      </c>
      <c r="E9" s="87">
        <v>4264220.63</v>
      </c>
      <c r="F9" s="87"/>
      <c r="G9" s="87"/>
      <c r="H9" s="87"/>
      <c r="I9" s="87"/>
      <c r="J9" s="87"/>
      <c r="K9" s="87"/>
      <c r="L9" s="87"/>
      <c r="M9" s="87"/>
      <c r="N9" s="87"/>
      <c r="O9" s="87">
        <v>140224.61</v>
      </c>
      <c r="P9" s="87">
        <v>140224.61</v>
      </c>
      <c r="Q9" s="87"/>
      <c r="R9" s="87"/>
      <c r="S9" s="87"/>
      <c r="T9" s="87"/>
    </row>
    <row r="10" ht="18" customHeight="1" outlineLevel="1" spans="1:20">
      <c r="A10" s="88" t="s">
        <v>69</v>
      </c>
      <c r="B10" s="88" t="s">
        <v>70</v>
      </c>
      <c r="C10" s="87">
        <v>7302064.3</v>
      </c>
      <c r="D10" s="87">
        <v>5467577.31</v>
      </c>
      <c r="E10" s="87">
        <v>5467577.31</v>
      </c>
      <c r="F10" s="87"/>
      <c r="G10" s="87"/>
      <c r="H10" s="87"/>
      <c r="I10" s="87"/>
      <c r="J10" s="87"/>
      <c r="K10" s="87"/>
      <c r="L10" s="87"/>
      <c r="M10" s="87"/>
      <c r="N10" s="87"/>
      <c r="O10" s="87">
        <v>1834486.99</v>
      </c>
      <c r="P10" s="87">
        <v>1834486.99</v>
      </c>
      <c r="Q10" s="87"/>
      <c r="R10" s="87"/>
      <c r="S10" s="87"/>
      <c r="T10" s="87"/>
    </row>
    <row r="11" ht="18" customHeight="1" outlineLevel="1" spans="1:20">
      <c r="A11" s="88" t="s">
        <v>71</v>
      </c>
      <c r="B11" s="88" t="s">
        <v>72</v>
      </c>
      <c r="C11" s="87">
        <v>19618713.34</v>
      </c>
      <c r="D11" s="87">
        <v>19618713.34</v>
      </c>
      <c r="E11" s="87">
        <v>19618713.34</v>
      </c>
      <c r="F11" s="87"/>
      <c r="G11" s="87"/>
      <c r="H11" s="87"/>
      <c r="I11" s="87"/>
      <c r="J11" s="87"/>
      <c r="K11" s="87"/>
      <c r="L11" s="87"/>
      <c r="M11" s="87"/>
      <c r="N11" s="87"/>
      <c r="O11" s="87"/>
      <c r="P11" s="87"/>
      <c r="Q11" s="87"/>
      <c r="R11" s="87"/>
      <c r="S11" s="87"/>
      <c r="T11" s="87"/>
    </row>
    <row r="12" ht="18" customHeight="1" spans="1:20">
      <c r="A12" s="88" t="s">
        <v>73</v>
      </c>
      <c r="B12" s="88" t="s">
        <v>74</v>
      </c>
      <c r="C12" s="87">
        <v>1623517.99</v>
      </c>
      <c r="D12" s="87">
        <v>1623517.99</v>
      </c>
      <c r="E12" s="87">
        <v>1623517.99</v>
      </c>
      <c r="F12" s="87"/>
      <c r="G12" s="87"/>
      <c r="H12" s="87"/>
      <c r="I12" s="87"/>
      <c r="J12" s="87"/>
      <c r="K12" s="87"/>
      <c r="L12" s="87"/>
      <c r="M12" s="87"/>
      <c r="N12" s="87"/>
      <c r="O12" s="87"/>
      <c r="P12" s="87"/>
      <c r="Q12" s="87"/>
      <c r="R12" s="87"/>
      <c r="S12" s="87"/>
      <c r="T12" s="87"/>
    </row>
    <row r="13" ht="18" customHeight="1" spans="1:20">
      <c r="A13" s="69" t="s">
        <v>53</v>
      </c>
      <c r="B13" s="69"/>
      <c r="C13" s="87">
        <v>32948740.87</v>
      </c>
      <c r="D13" s="87">
        <v>30974029.27</v>
      </c>
      <c r="E13" s="87">
        <v>30974029.27</v>
      </c>
      <c r="F13" s="87"/>
      <c r="G13" s="87"/>
      <c r="H13" s="87"/>
      <c r="I13" s="87"/>
      <c r="J13" s="87"/>
      <c r="K13" s="87"/>
      <c r="L13" s="87"/>
      <c r="M13" s="87"/>
      <c r="N13" s="87"/>
      <c r="O13" s="87">
        <v>1974711.6</v>
      </c>
      <c r="P13" s="87">
        <v>1974711.6</v>
      </c>
      <c r="Q13" s="87"/>
      <c r="R13" s="87"/>
      <c r="S13" s="87"/>
      <c r="T13" s="87"/>
    </row>
  </sheetData>
  <mergeCells count="22">
    <mergeCell ref="A1:T1"/>
    <mergeCell ref="A2:T2"/>
    <mergeCell ref="A3:B3"/>
    <mergeCell ref="C3:T3"/>
    <mergeCell ref="D4:N4"/>
    <mergeCell ref="O4:T4"/>
    <mergeCell ref="I5:N5"/>
    <mergeCell ref="A13:B13"/>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1"/>
  <sheetViews>
    <sheetView showGridLines="0" showZeros="0" workbookViewId="0">
      <selection activeCell="E17" sqref="E17"/>
    </sheetView>
  </sheetViews>
  <sheetFormatPr defaultColWidth="10" defaultRowHeight="12.75" customHeight="1"/>
  <cols>
    <col min="1" max="1" width="50.2833333333333" customWidth="1"/>
    <col min="2" max="2" width="15.7083333333333" customWidth="1"/>
    <col min="3" max="3" width="13" customWidth="1"/>
    <col min="4" max="4" width="12" customWidth="1"/>
    <col min="5" max="5" width="16.2833333333333" customWidth="1"/>
    <col min="6" max="6" width="13.7083333333333" customWidth="1"/>
    <col min="7" max="7" width="13.2833333333333" customWidth="1"/>
    <col min="8" max="8" width="13.85" customWidth="1"/>
    <col min="9" max="9" width="16.85" customWidth="1"/>
    <col min="10" max="10" width="13.2833333333333" customWidth="1"/>
    <col min="11" max="15" width="15.7083333333333" customWidth="1"/>
    <col min="16" max="16" width="17.575" customWidth="1"/>
    <col min="17" max="22" width="15.7083333333333" customWidth="1"/>
  </cols>
  <sheetData>
    <row r="1" ht="17.25" customHeight="1" spans="1:1">
      <c r="A1" s="1" t="s">
        <v>843</v>
      </c>
    </row>
    <row r="2" ht="41.25" customHeight="1" spans="1:23">
      <c r="A2" s="2" t="s">
        <v>844</v>
      </c>
      <c r="B2" s="2"/>
      <c r="C2" s="2"/>
      <c r="D2" s="2"/>
      <c r="E2" s="2"/>
      <c r="F2" s="2"/>
      <c r="G2" s="2"/>
      <c r="H2" s="2"/>
      <c r="I2" s="2"/>
      <c r="J2" s="2"/>
      <c r="K2" s="2"/>
      <c r="L2" s="2"/>
      <c r="M2" s="2"/>
      <c r="N2" s="2"/>
      <c r="O2" s="2"/>
      <c r="P2" s="2"/>
      <c r="Q2" s="2"/>
      <c r="R2" s="2"/>
      <c r="S2" s="2"/>
      <c r="T2" s="2"/>
      <c r="U2" s="2"/>
      <c r="V2" s="2"/>
      <c r="W2" s="2"/>
    </row>
    <row r="3" ht="17.25" customHeight="1" spans="1:23">
      <c r="A3" s="3" t="str">
        <f>"单位名称："&amp;"富民县人力资源和社会保障局"</f>
        <v>单位名称：富民县人力资源和社会保障局</v>
      </c>
      <c r="B3" s="3"/>
      <c r="C3" s="3"/>
      <c r="D3" s="4"/>
      <c r="E3" s="5"/>
      <c r="F3" s="5"/>
      <c r="G3" s="5"/>
      <c r="V3" s="1" t="s">
        <v>845</v>
      </c>
      <c r="W3" s="1"/>
    </row>
    <row r="4" ht="17.25" customHeight="1" spans="1:23">
      <c r="A4" s="6" t="s">
        <v>209</v>
      </c>
      <c r="B4" s="6" t="s">
        <v>846</v>
      </c>
      <c r="C4" s="6" t="s">
        <v>847</v>
      </c>
      <c r="D4" s="6" t="s">
        <v>848</v>
      </c>
      <c r="E4" s="6" t="s">
        <v>849</v>
      </c>
      <c r="F4" s="6" t="s">
        <v>850</v>
      </c>
      <c r="G4" s="6"/>
      <c r="H4" s="6"/>
      <c r="I4" s="6"/>
      <c r="J4" s="6"/>
      <c r="K4" s="6"/>
      <c r="L4" s="6"/>
      <c r="M4" s="6" t="s">
        <v>851</v>
      </c>
      <c r="N4" s="6"/>
      <c r="O4" s="6"/>
      <c r="P4" s="6"/>
      <c r="Q4" s="6"/>
      <c r="R4" s="6"/>
      <c r="S4" s="6"/>
      <c r="T4" s="6" t="s">
        <v>852</v>
      </c>
      <c r="U4" s="6"/>
      <c r="V4" s="6"/>
      <c r="W4" s="6" t="s">
        <v>853</v>
      </c>
    </row>
    <row r="5" ht="33" customHeight="1" spans="1:23">
      <c r="A5" s="6"/>
      <c r="B5" s="6"/>
      <c r="C5" s="6"/>
      <c r="D5" s="6"/>
      <c r="E5" s="6"/>
      <c r="F5" s="6" t="s">
        <v>55</v>
      </c>
      <c r="G5" s="6" t="s">
        <v>854</v>
      </c>
      <c r="H5" s="6" t="s">
        <v>855</v>
      </c>
      <c r="I5" s="6" t="s">
        <v>856</v>
      </c>
      <c r="J5" s="6" t="s">
        <v>857</v>
      </c>
      <c r="K5" s="6" t="s">
        <v>858</v>
      </c>
      <c r="L5" s="6" t="s">
        <v>859</v>
      </c>
      <c r="M5" s="6" t="s">
        <v>55</v>
      </c>
      <c r="N5" s="6" t="s">
        <v>860</v>
      </c>
      <c r="O5" s="6" t="s">
        <v>861</v>
      </c>
      <c r="P5" s="6" t="s">
        <v>862</v>
      </c>
      <c r="Q5" s="6" t="s">
        <v>863</v>
      </c>
      <c r="R5" s="6" t="s">
        <v>864</v>
      </c>
      <c r="S5" s="6" t="s">
        <v>865</v>
      </c>
      <c r="T5" s="6" t="s">
        <v>55</v>
      </c>
      <c r="U5" s="6" t="s">
        <v>866</v>
      </c>
      <c r="V5" s="6" t="s">
        <v>867</v>
      </c>
      <c r="W5" s="6"/>
    </row>
    <row r="6" ht="17.25" customHeight="1" outlineLevel="1" spans="1:23">
      <c r="A6" s="7" t="s">
        <v>67</v>
      </c>
      <c r="B6" s="7" t="s">
        <v>788</v>
      </c>
      <c r="C6" s="7" t="s">
        <v>788</v>
      </c>
      <c r="D6" s="7" t="s">
        <v>788</v>
      </c>
      <c r="E6" s="7" t="s">
        <v>788</v>
      </c>
      <c r="F6" s="8">
        <v>45</v>
      </c>
      <c r="G6" s="8"/>
      <c r="H6" s="8"/>
      <c r="I6" s="8"/>
      <c r="J6" s="8"/>
      <c r="K6" s="8"/>
      <c r="L6" s="8"/>
      <c r="M6" s="8">
        <v>42</v>
      </c>
      <c r="N6" s="8"/>
      <c r="O6" s="8"/>
      <c r="P6" s="8"/>
      <c r="Q6" s="8"/>
      <c r="R6" s="8"/>
      <c r="S6" s="8"/>
      <c r="T6" s="8">
        <v>30</v>
      </c>
      <c r="U6" s="8"/>
      <c r="V6" s="8">
        <v>30</v>
      </c>
      <c r="W6" s="8">
        <v>1</v>
      </c>
    </row>
    <row r="7" ht="17.25" customHeight="1" outlineLevel="1" spans="1:23">
      <c r="A7" s="9" t="s">
        <v>67</v>
      </c>
      <c r="B7" s="9" t="s">
        <v>868</v>
      </c>
      <c r="C7" s="9" t="s">
        <v>869</v>
      </c>
      <c r="D7" s="9"/>
      <c r="E7" s="9" t="s">
        <v>870</v>
      </c>
      <c r="F7" s="8">
        <v>17</v>
      </c>
      <c r="G7" s="10"/>
      <c r="H7" s="10"/>
      <c r="I7" s="10"/>
      <c r="J7" s="10"/>
      <c r="K7" s="10"/>
      <c r="L7" s="10"/>
      <c r="M7" s="8">
        <v>17</v>
      </c>
      <c r="N7" s="10"/>
      <c r="O7" s="10"/>
      <c r="P7" s="10"/>
      <c r="Q7" s="10"/>
      <c r="R7" s="10"/>
      <c r="S7" s="10"/>
      <c r="T7" s="8">
        <v>14</v>
      </c>
      <c r="U7" s="8"/>
      <c r="V7" s="8">
        <v>14</v>
      </c>
      <c r="W7" s="8"/>
    </row>
    <row r="8" ht="17.25" customHeight="1" outlineLevel="1" spans="1:23">
      <c r="A8" s="9" t="s">
        <v>70</v>
      </c>
      <c r="B8" s="9" t="s">
        <v>871</v>
      </c>
      <c r="C8" s="9" t="s">
        <v>872</v>
      </c>
      <c r="D8" s="9"/>
      <c r="E8" s="9" t="s">
        <v>873</v>
      </c>
      <c r="F8" s="8"/>
      <c r="G8" s="10"/>
      <c r="H8" s="10"/>
      <c r="I8" s="10"/>
      <c r="J8" s="10"/>
      <c r="K8" s="10"/>
      <c r="L8" s="10"/>
      <c r="M8" s="8">
        <v>7</v>
      </c>
      <c r="N8" s="10"/>
      <c r="O8" s="10"/>
      <c r="P8" s="10"/>
      <c r="Q8" s="10"/>
      <c r="R8" s="10"/>
      <c r="S8" s="10"/>
      <c r="T8" s="8">
        <v>9</v>
      </c>
      <c r="U8" s="8"/>
      <c r="V8" s="8">
        <v>9</v>
      </c>
      <c r="W8" s="8"/>
    </row>
    <row r="9" ht="17.25" customHeight="1" outlineLevel="1" spans="1:23">
      <c r="A9" s="9" t="s">
        <v>72</v>
      </c>
      <c r="B9" s="9" t="s">
        <v>871</v>
      </c>
      <c r="C9" s="9" t="s">
        <v>874</v>
      </c>
      <c r="D9" s="9"/>
      <c r="E9" s="9" t="s">
        <v>875</v>
      </c>
      <c r="F9" s="8">
        <v>9</v>
      </c>
      <c r="G9" s="10"/>
      <c r="H9" s="10"/>
      <c r="I9" s="10"/>
      <c r="J9" s="10"/>
      <c r="K9" s="10"/>
      <c r="L9" s="10"/>
      <c r="M9" s="8">
        <v>10</v>
      </c>
      <c r="N9" s="10"/>
      <c r="O9" s="10"/>
      <c r="P9" s="10"/>
      <c r="Q9" s="10"/>
      <c r="R9" s="10"/>
      <c r="S9" s="10"/>
      <c r="T9" s="8">
        <v>7</v>
      </c>
      <c r="U9" s="8"/>
      <c r="V9" s="8">
        <v>7</v>
      </c>
      <c r="W9" s="8"/>
    </row>
    <row r="10" ht="17.25" customHeight="1" outlineLevel="1" spans="1:23">
      <c r="A10" s="9" t="s">
        <v>74</v>
      </c>
      <c r="B10" s="9" t="s">
        <v>871</v>
      </c>
      <c r="C10" s="9" t="s">
        <v>872</v>
      </c>
      <c r="D10" s="9"/>
      <c r="E10" s="9" t="s">
        <v>876</v>
      </c>
      <c r="F10" s="8">
        <v>12</v>
      </c>
      <c r="G10" s="10"/>
      <c r="H10" s="10"/>
      <c r="I10" s="10"/>
      <c r="J10" s="10"/>
      <c r="K10" s="10"/>
      <c r="L10" s="10"/>
      <c r="M10" s="8">
        <v>8</v>
      </c>
      <c r="N10" s="10"/>
      <c r="O10" s="10"/>
      <c r="P10" s="10"/>
      <c r="Q10" s="10"/>
      <c r="R10" s="10"/>
      <c r="S10" s="10"/>
      <c r="T10" s="8"/>
      <c r="U10" s="8"/>
      <c r="V10" s="8"/>
      <c r="W10" s="8"/>
    </row>
    <row r="11" ht="17.25" customHeight="1" spans="1:23">
      <c r="A11" s="9" t="s">
        <v>877</v>
      </c>
      <c r="B11" s="9" t="s">
        <v>871</v>
      </c>
      <c r="C11" s="9" t="s">
        <v>874</v>
      </c>
      <c r="D11" s="9"/>
      <c r="E11" s="9" t="s">
        <v>878</v>
      </c>
      <c r="F11" s="8">
        <v>7</v>
      </c>
      <c r="G11" s="10"/>
      <c r="H11" s="10"/>
      <c r="I11" s="10"/>
      <c r="J11" s="10"/>
      <c r="K11" s="10"/>
      <c r="L11" s="10"/>
      <c r="M11" s="8"/>
      <c r="N11" s="10"/>
      <c r="O11" s="10"/>
      <c r="P11" s="10"/>
      <c r="Q11" s="10"/>
      <c r="R11" s="10"/>
      <c r="S11" s="10"/>
      <c r="T11" s="8"/>
      <c r="U11" s="8"/>
      <c r="V11" s="8"/>
      <c r="W11" s="8">
        <v>1</v>
      </c>
    </row>
  </sheetData>
  <mergeCells count="14">
    <mergeCell ref="A1:W1"/>
    <mergeCell ref="A2:W2"/>
    <mergeCell ref="A3:C3"/>
    <mergeCell ref="D3:G3"/>
    <mergeCell ref="V3:W3"/>
    <mergeCell ref="F4:L4"/>
    <mergeCell ref="M4:S4"/>
    <mergeCell ref="T4:V4"/>
    <mergeCell ref="A4:A5"/>
    <mergeCell ref="B4:B5"/>
    <mergeCell ref="C4:C5"/>
    <mergeCell ref="D4:D5"/>
    <mergeCell ref="E4:E5"/>
    <mergeCell ref="W4:W5"/>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36"/>
  <sheetViews>
    <sheetView showGridLines="0" showZeros="0" workbookViewId="0">
      <selection activeCell="C36" sqref="C36"/>
    </sheetView>
  </sheetViews>
  <sheetFormatPr defaultColWidth="10" defaultRowHeight="12.75" customHeight="1"/>
  <cols>
    <col min="1" max="1" width="16.7083333333333" customWidth="1"/>
    <col min="2" max="2" width="43.85" customWidth="1"/>
    <col min="3" max="7" width="28.7083333333333" customWidth="1"/>
    <col min="8" max="8" width="31.1416666666667" customWidth="1"/>
    <col min="9" max="10" width="28.575" customWidth="1"/>
    <col min="11" max="14" width="28.7083333333333" customWidth="1"/>
  </cols>
  <sheetData>
    <row r="1" ht="17.25" customHeight="1" spans="1:1">
      <c r="A1" s="1" t="s">
        <v>75</v>
      </c>
    </row>
    <row r="2" ht="64" customHeight="1" spans="1:14">
      <c r="A2" s="2" t="str">
        <f>"2025"&amp;"年部门支出预算表"</f>
        <v>2025年部门支出预算表</v>
      </c>
      <c r="B2" s="2"/>
      <c r="C2" s="2"/>
      <c r="D2" s="2"/>
      <c r="E2" s="2"/>
      <c r="F2" s="2"/>
      <c r="G2" s="2"/>
      <c r="H2" s="2"/>
      <c r="I2" s="2"/>
      <c r="J2" s="2"/>
      <c r="K2" s="2"/>
      <c r="L2" s="2"/>
      <c r="M2" s="2"/>
      <c r="N2" s="2"/>
    </row>
    <row r="3" ht="17.25" customHeight="1" spans="1:14">
      <c r="A3" s="3" t="str">
        <f>"单位名称："&amp;"富民县人力资源和社会保障局"</f>
        <v>单位名称：富民县人力资源和社会保障局</v>
      </c>
      <c r="B3" s="3"/>
      <c r="C3" s="1" t="s">
        <v>1</v>
      </c>
      <c r="D3" s="1"/>
      <c r="E3" s="1"/>
      <c r="F3" s="1"/>
      <c r="G3" s="1"/>
      <c r="H3" s="1"/>
      <c r="I3" s="1"/>
      <c r="J3" s="1"/>
      <c r="K3" s="1"/>
      <c r="L3" s="1"/>
      <c r="M3" s="1"/>
      <c r="N3" s="1"/>
    </row>
    <row r="4" ht="27" customHeight="1" spans="1:14">
      <c r="A4" s="69" t="s">
        <v>76</v>
      </c>
      <c r="B4" s="69" t="s">
        <v>77</v>
      </c>
      <c r="C4" s="69" t="s">
        <v>53</v>
      </c>
      <c r="D4" s="69" t="s">
        <v>78</v>
      </c>
      <c r="E4" s="69" t="s">
        <v>79</v>
      </c>
      <c r="F4" s="69" t="s">
        <v>57</v>
      </c>
      <c r="G4" s="69" t="s">
        <v>58</v>
      </c>
      <c r="H4" s="69" t="s">
        <v>80</v>
      </c>
      <c r="I4" s="69" t="s">
        <v>60</v>
      </c>
      <c r="J4" s="69"/>
      <c r="K4" s="69"/>
      <c r="L4" s="69"/>
      <c r="M4" s="69"/>
      <c r="N4" s="69"/>
    </row>
    <row r="5" ht="42" customHeight="1" spans="1:14">
      <c r="A5" s="69"/>
      <c r="B5" s="69"/>
      <c r="C5" s="69"/>
      <c r="D5" s="69" t="s">
        <v>78</v>
      </c>
      <c r="E5" s="69" t="s">
        <v>79</v>
      </c>
      <c r="F5" s="69"/>
      <c r="G5" s="69"/>
      <c r="H5" s="69"/>
      <c r="I5" s="69" t="s">
        <v>55</v>
      </c>
      <c r="J5" s="69" t="s">
        <v>81</v>
      </c>
      <c r="K5" s="69" t="s">
        <v>82</v>
      </c>
      <c r="L5" s="69" t="s">
        <v>83</v>
      </c>
      <c r="M5" s="69" t="s">
        <v>84</v>
      </c>
      <c r="N5" s="69" t="s">
        <v>85</v>
      </c>
    </row>
    <row r="6" ht="18" customHeight="1" spans="1:14">
      <c r="A6" s="69" t="s">
        <v>86</v>
      </c>
      <c r="B6" s="69" t="s">
        <v>87</v>
      </c>
      <c r="C6" s="69" t="s">
        <v>88</v>
      </c>
      <c r="D6" s="69">
        <v>4</v>
      </c>
      <c r="E6" s="69" t="s">
        <v>89</v>
      </c>
      <c r="F6" s="69" t="s">
        <v>90</v>
      </c>
      <c r="G6" s="69" t="s">
        <v>91</v>
      </c>
      <c r="H6" s="69" t="s">
        <v>92</v>
      </c>
      <c r="I6" s="69" t="s">
        <v>93</v>
      </c>
      <c r="J6" s="69" t="s">
        <v>94</v>
      </c>
      <c r="K6" s="69" t="s">
        <v>95</v>
      </c>
      <c r="L6" s="69" t="s">
        <v>96</v>
      </c>
      <c r="M6" s="69" t="s">
        <v>97</v>
      </c>
      <c r="N6" s="69" t="s">
        <v>98</v>
      </c>
    </row>
    <row r="7" ht="21" customHeight="1" outlineLevel="1" spans="1:14">
      <c r="A7" s="93" t="s">
        <v>99</v>
      </c>
      <c r="B7" s="93" t="s">
        <v>100</v>
      </c>
      <c r="C7" s="87">
        <v>31350491.9</v>
      </c>
      <c r="D7" s="87">
        <v>7232199.11</v>
      </c>
      <c r="E7" s="87">
        <v>24118292.79</v>
      </c>
      <c r="F7" s="87"/>
      <c r="G7" s="87"/>
      <c r="H7" s="87"/>
      <c r="I7" s="87"/>
      <c r="J7" s="87"/>
      <c r="K7" s="87"/>
      <c r="L7" s="87"/>
      <c r="M7" s="87"/>
      <c r="N7" s="87"/>
    </row>
    <row r="8" ht="21" customHeight="1" outlineLevel="1" spans="1:14">
      <c r="A8" s="94" t="s">
        <v>101</v>
      </c>
      <c r="B8" s="94" t="s">
        <v>102</v>
      </c>
      <c r="C8" s="87">
        <v>8894306.76</v>
      </c>
      <c r="D8" s="87">
        <v>5946082.15</v>
      </c>
      <c r="E8" s="87">
        <v>2948224.61</v>
      </c>
      <c r="F8" s="87"/>
      <c r="G8" s="87"/>
      <c r="H8" s="87"/>
      <c r="I8" s="87"/>
      <c r="J8" s="87"/>
      <c r="K8" s="87"/>
      <c r="L8" s="87"/>
      <c r="M8" s="87"/>
      <c r="N8" s="87"/>
    </row>
    <row r="9" ht="21" customHeight="1" outlineLevel="1" spans="1:14">
      <c r="A9" s="95" t="s">
        <v>103</v>
      </c>
      <c r="B9" s="95" t="s">
        <v>104</v>
      </c>
      <c r="C9" s="87">
        <v>5615730.12</v>
      </c>
      <c r="D9" s="87">
        <v>5615730.12</v>
      </c>
      <c r="E9" s="87"/>
      <c r="F9" s="87"/>
      <c r="G9" s="87"/>
      <c r="H9" s="87"/>
      <c r="I9" s="87"/>
      <c r="J9" s="87"/>
      <c r="K9" s="87"/>
      <c r="L9" s="87"/>
      <c r="M9" s="87"/>
      <c r="N9" s="87"/>
    </row>
    <row r="10" ht="21" customHeight="1" outlineLevel="1" spans="1:14">
      <c r="A10" s="95" t="s">
        <v>105</v>
      </c>
      <c r="B10" s="95" t="s">
        <v>106</v>
      </c>
      <c r="C10" s="87">
        <v>330352.03</v>
      </c>
      <c r="D10" s="87">
        <v>330352.03</v>
      </c>
      <c r="E10" s="87"/>
      <c r="F10" s="87"/>
      <c r="G10" s="87"/>
      <c r="H10" s="87"/>
      <c r="I10" s="87"/>
      <c r="J10" s="87"/>
      <c r="K10" s="87"/>
      <c r="L10" s="87"/>
      <c r="M10" s="87"/>
      <c r="N10" s="87"/>
    </row>
    <row r="11" ht="21" customHeight="1" outlineLevel="1" spans="1:14">
      <c r="A11" s="95" t="s">
        <v>107</v>
      </c>
      <c r="B11" s="95" t="s">
        <v>108</v>
      </c>
      <c r="C11" s="87">
        <v>2948224.61</v>
      </c>
      <c r="D11" s="87"/>
      <c r="E11" s="87">
        <v>2948224.61</v>
      </c>
      <c r="F11" s="87"/>
      <c r="G11" s="87"/>
      <c r="H11" s="87"/>
      <c r="I11" s="87"/>
      <c r="J11" s="87"/>
      <c r="K11" s="87"/>
      <c r="L11" s="87"/>
      <c r="M11" s="87"/>
      <c r="N11" s="87"/>
    </row>
    <row r="12" ht="21" customHeight="1" outlineLevel="1" spans="1:14">
      <c r="A12" s="94" t="s">
        <v>109</v>
      </c>
      <c r="B12" s="94" t="s">
        <v>110</v>
      </c>
      <c r="C12" s="87">
        <v>16860376.96</v>
      </c>
      <c r="D12" s="87">
        <v>1260376.96</v>
      </c>
      <c r="E12" s="87">
        <v>15600000</v>
      </c>
      <c r="F12" s="87"/>
      <c r="G12" s="87"/>
      <c r="H12" s="87"/>
      <c r="I12" s="87"/>
      <c r="J12" s="87"/>
      <c r="K12" s="87"/>
      <c r="L12" s="87"/>
      <c r="M12" s="87"/>
      <c r="N12" s="87"/>
    </row>
    <row r="13" ht="21" customHeight="1" outlineLevel="1" spans="1:14">
      <c r="A13" s="95" t="s">
        <v>111</v>
      </c>
      <c r="B13" s="95" t="s">
        <v>112</v>
      </c>
      <c r="C13" s="87">
        <v>751416.96</v>
      </c>
      <c r="D13" s="87">
        <v>751416.96</v>
      </c>
      <c r="E13" s="87"/>
      <c r="F13" s="87"/>
      <c r="G13" s="87"/>
      <c r="H13" s="87"/>
      <c r="I13" s="87"/>
      <c r="J13" s="87"/>
      <c r="K13" s="87"/>
      <c r="L13" s="87"/>
      <c r="M13" s="87"/>
      <c r="N13" s="87"/>
    </row>
    <row r="14" ht="21" customHeight="1" outlineLevel="1" spans="1:14">
      <c r="A14" s="95" t="s">
        <v>113</v>
      </c>
      <c r="B14" s="95" t="s">
        <v>114</v>
      </c>
      <c r="C14" s="87">
        <v>508960</v>
      </c>
      <c r="D14" s="87">
        <v>508960</v>
      </c>
      <c r="E14" s="87"/>
      <c r="F14" s="87"/>
      <c r="G14" s="87"/>
      <c r="H14" s="87"/>
      <c r="I14" s="87"/>
      <c r="J14" s="87"/>
      <c r="K14" s="87"/>
      <c r="L14" s="87"/>
      <c r="M14" s="87"/>
      <c r="N14" s="87"/>
    </row>
    <row r="15" ht="21" customHeight="1" outlineLevel="1" spans="1:14">
      <c r="A15" s="95" t="s">
        <v>115</v>
      </c>
      <c r="B15" s="95" t="s">
        <v>116</v>
      </c>
      <c r="C15" s="87">
        <v>15600000</v>
      </c>
      <c r="D15" s="87"/>
      <c r="E15" s="87">
        <v>15600000</v>
      </c>
      <c r="F15" s="87"/>
      <c r="G15" s="87"/>
      <c r="H15" s="87"/>
      <c r="I15" s="87"/>
      <c r="J15" s="87"/>
      <c r="K15" s="87"/>
      <c r="L15" s="87"/>
      <c r="M15" s="87"/>
      <c r="N15" s="87"/>
    </row>
    <row r="16" ht="21" customHeight="1" outlineLevel="1" spans="1:14">
      <c r="A16" s="94" t="s">
        <v>117</v>
      </c>
      <c r="B16" s="94" t="s">
        <v>118</v>
      </c>
      <c r="C16" s="87">
        <v>5570068.18</v>
      </c>
      <c r="D16" s="87"/>
      <c r="E16" s="87">
        <v>5570068.18</v>
      </c>
      <c r="F16" s="87"/>
      <c r="G16" s="87"/>
      <c r="H16" s="87"/>
      <c r="I16" s="87"/>
      <c r="J16" s="87"/>
      <c r="K16" s="87"/>
      <c r="L16" s="87"/>
      <c r="M16" s="87"/>
      <c r="N16" s="87"/>
    </row>
    <row r="17" ht="21" customHeight="1" outlineLevel="1" spans="1:14">
      <c r="A17" s="95" t="s">
        <v>119</v>
      </c>
      <c r="B17" s="95" t="s">
        <v>120</v>
      </c>
      <c r="C17" s="87"/>
      <c r="D17" s="87"/>
      <c r="E17" s="87"/>
      <c r="F17" s="87"/>
      <c r="G17" s="87"/>
      <c r="H17" s="87"/>
      <c r="I17" s="87"/>
      <c r="J17" s="87"/>
      <c r="K17" s="87"/>
      <c r="L17" s="87"/>
      <c r="M17" s="87"/>
      <c r="N17" s="87"/>
    </row>
    <row r="18" ht="21" customHeight="1" outlineLevel="1" spans="1:14">
      <c r="A18" s="95" t="s">
        <v>121</v>
      </c>
      <c r="B18" s="95" t="s">
        <v>122</v>
      </c>
      <c r="C18" s="87">
        <v>1088610</v>
      </c>
      <c r="D18" s="87"/>
      <c r="E18" s="87">
        <v>1088610</v>
      </c>
      <c r="F18" s="87"/>
      <c r="G18" s="87"/>
      <c r="H18" s="87"/>
      <c r="I18" s="87"/>
      <c r="J18" s="87"/>
      <c r="K18" s="87"/>
      <c r="L18" s="87"/>
      <c r="M18" s="87"/>
      <c r="N18" s="87"/>
    </row>
    <row r="19" ht="21" customHeight="1" outlineLevel="1" spans="1:14">
      <c r="A19" s="95" t="s">
        <v>123</v>
      </c>
      <c r="B19" s="95" t="s">
        <v>124</v>
      </c>
      <c r="C19" s="87">
        <v>4481458.18</v>
      </c>
      <c r="D19" s="87"/>
      <c r="E19" s="87">
        <v>4481458.18</v>
      </c>
      <c r="F19" s="87"/>
      <c r="G19" s="87"/>
      <c r="H19" s="87"/>
      <c r="I19" s="87"/>
      <c r="J19" s="87"/>
      <c r="K19" s="87"/>
      <c r="L19" s="87"/>
      <c r="M19" s="87"/>
      <c r="N19" s="87"/>
    </row>
    <row r="20" ht="21" customHeight="1" outlineLevel="1" spans="1:14">
      <c r="A20" s="94" t="s">
        <v>125</v>
      </c>
      <c r="B20" s="94" t="s">
        <v>126</v>
      </c>
      <c r="C20" s="87">
        <v>25740</v>
      </c>
      <c r="D20" s="87">
        <v>25740</v>
      </c>
      <c r="E20" s="87"/>
      <c r="F20" s="87"/>
      <c r="G20" s="87"/>
      <c r="H20" s="87"/>
      <c r="I20" s="87"/>
      <c r="J20" s="87"/>
      <c r="K20" s="87"/>
      <c r="L20" s="87"/>
      <c r="M20" s="87"/>
      <c r="N20" s="87"/>
    </row>
    <row r="21" ht="21" customHeight="1" outlineLevel="1" spans="1:14">
      <c r="A21" s="95" t="s">
        <v>127</v>
      </c>
      <c r="B21" s="95" t="s">
        <v>128</v>
      </c>
      <c r="C21" s="87">
        <v>25740</v>
      </c>
      <c r="D21" s="87">
        <v>25740</v>
      </c>
      <c r="E21" s="87"/>
      <c r="F21" s="87"/>
      <c r="G21" s="87"/>
      <c r="H21" s="87"/>
      <c r="I21" s="87"/>
      <c r="J21" s="87"/>
      <c r="K21" s="87"/>
      <c r="L21" s="87"/>
      <c r="M21" s="87"/>
      <c r="N21" s="87"/>
    </row>
    <row r="22" ht="21" customHeight="1" outlineLevel="1" spans="1:14">
      <c r="A22" s="94" t="s">
        <v>129</v>
      </c>
      <c r="B22" s="94" t="s">
        <v>130</v>
      </c>
      <c r="C22" s="87"/>
      <c r="D22" s="87"/>
      <c r="E22" s="87"/>
      <c r="F22" s="87"/>
      <c r="G22" s="87"/>
      <c r="H22" s="87"/>
      <c r="I22" s="87"/>
      <c r="J22" s="87"/>
      <c r="K22" s="87"/>
      <c r="L22" s="87"/>
      <c r="M22" s="87"/>
      <c r="N22" s="87"/>
    </row>
    <row r="23" ht="21" customHeight="1" spans="1:14">
      <c r="A23" s="95" t="s">
        <v>131</v>
      </c>
      <c r="B23" s="95" t="s">
        <v>130</v>
      </c>
      <c r="C23" s="87"/>
      <c r="D23" s="87"/>
      <c r="E23" s="87"/>
      <c r="F23" s="87"/>
      <c r="G23" s="87"/>
      <c r="H23" s="87"/>
      <c r="I23" s="87"/>
      <c r="J23" s="87"/>
      <c r="K23" s="87"/>
      <c r="L23" s="87"/>
      <c r="M23" s="87"/>
      <c r="N23" s="87"/>
    </row>
    <row r="24" ht="21" customHeight="1" outlineLevel="1" spans="1:14">
      <c r="A24" s="93" t="s">
        <v>132</v>
      </c>
      <c r="B24" s="93" t="s">
        <v>133</v>
      </c>
      <c r="C24" s="87">
        <v>779946.65</v>
      </c>
      <c r="D24" s="87">
        <v>779946.65</v>
      </c>
      <c r="E24" s="87"/>
      <c r="F24" s="87"/>
      <c r="G24" s="87"/>
      <c r="H24" s="87"/>
      <c r="I24" s="87"/>
      <c r="J24" s="87"/>
      <c r="K24" s="87"/>
      <c r="L24" s="87"/>
      <c r="M24" s="87"/>
      <c r="N24" s="87"/>
    </row>
    <row r="25" ht="21" customHeight="1" outlineLevel="1" spans="1:14">
      <c r="A25" s="94" t="s">
        <v>134</v>
      </c>
      <c r="B25" s="94" t="s">
        <v>135</v>
      </c>
      <c r="C25" s="87">
        <v>779946.65</v>
      </c>
      <c r="D25" s="87">
        <v>779946.65</v>
      </c>
      <c r="E25" s="87"/>
      <c r="F25" s="87"/>
      <c r="G25" s="87"/>
      <c r="H25" s="87"/>
      <c r="I25" s="87"/>
      <c r="J25" s="87"/>
      <c r="K25" s="87"/>
      <c r="L25" s="87"/>
      <c r="M25" s="87"/>
      <c r="N25" s="87"/>
    </row>
    <row r="26" ht="21" customHeight="1" outlineLevel="1" spans="1:14">
      <c r="A26" s="95" t="s">
        <v>136</v>
      </c>
      <c r="B26" s="95" t="s">
        <v>137</v>
      </c>
      <c r="C26" s="87">
        <v>286622.19</v>
      </c>
      <c r="D26" s="87">
        <v>286622.19</v>
      </c>
      <c r="E26" s="87"/>
      <c r="F26" s="87"/>
      <c r="G26" s="87"/>
      <c r="H26" s="87"/>
      <c r="I26" s="87"/>
      <c r="J26" s="87"/>
      <c r="K26" s="87"/>
      <c r="L26" s="87"/>
      <c r="M26" s="87"/>
      <c r="N26" s="87"/>
    </row>
    <row r="27" ht="21" customHeight="1" outlineLevel="1" spans="1:14">
      <c r="A27" s="95" t="s">
        <v>138</v>
      </c>
      <c r="B27" s="95" t="s">
        <v>139</v>
      </c>
      <c r="C27" s="87">
        <v>84389.94</v>
      </c>
      <c r="D27" s="87">
        <v>84389.94</v>
      </c>
      <c r="E27" s="87"/>
      <c r="F27" s="87"/>
      <c r="G27" s="87"/>
      <c r="H27" s="87"/>
      <c r="I27" s="87"/>
      <c r="J27" s="87"/>
      <c r="K27" s="87"/>
      <c r="L27" s="87"/>
      <c r="M27" s="87"/>
      <c r="N27" s="87"/>
    </row>
    <row r="28" ht="21" customHeight="1" outlineLevel="1" spans="1:14">
      <c r="A28" s="95" t="s">
        <v>140</v>
      </c>
      <c r="B28" s="95" t="s">
        <v>141</v>
      </c>
      <c r="C28" s="87">
        <v>361525.8</v>
      </c>
      <c r="D28" s="87">
        <v>361525.8</v>
      </c>
      <c r="E28" s="87"/>
      <c r="F28" s="87"/>
      <c r="G28" s="87"/>
      <c r="H28" s="87"/>
      <c r="I28" s="87"/>
      <c r="J28" s="87"/>
      <c r="K28" s="87"/>
      <c r="L28" s="87"/>
      <c r="M28" s="87"/>
      <c r="N28" s="87"/>
    </row>
    <row r="29" ht="21" customHeight="1" spans="1:14">
      <c r="A29" s="95" t="s">
        <v>142</v>
      </c>
      <c r="B29" s="95" t="s">
        <v>143</v>
      </c>
      <c r="C29" s="87">
        <v>47408.72</v>
      </c>
      <c r="D29" s="87">
        <v>47408.72</v>
      </c>
      <c r="E29" s="87"/>
      <c r="F29" s="87"/>
      <c r="G29" s="87"/>
      <c r="H29" s="87"/>
      <c r="I29" s="87"/>
      <c r="J29" s="87"/>
      <c r="K29" s="87"/>
      <c r="L29" s="87"/>
      <c r="M29" s="87"/>
      <c r="N29" s="87"/>
    </row>
    <row r="30" ht="21" customHeight="1" outlineLevel="1" spans="1:14">
      <c r="A30" s="93" t="s">
        <v>144</v>
      </c>
      <c r="B30" s="93" t="s">
        <v>145</v>
      </c>
      <c r="C30" s="87">
        <v>170942.88</v>
      </c>
      <c r="D30" s="87"/>
      <c r="E30" s="87">
        <v>170942.88</v>
      </c>
      <c r="F30" s="87"/>
      <c r="G30" s="87"/>
      <c r="H30" s="87"/>
      <c r="I30" s="87"/>
      <c r="J30" s="87"/>
      <c r="K30" s="87"/>
      <c r="L30" s="87"/>
      <c r="M30" s="87"/>
      <c r="N30" s="87"/>
    </row>
    <row r="31" ht="21" customHeight="1" outlineLevel="1" spans="1:14">
      <c r="A31" s="94" t="s">
        <v>146</v>
      </c>
      <c r="B31" s="94" t="s">
        <v>147</v>
      </c>
      <c r="C31" s="87">
        <v>170942.88</v>
      </c>
      <c r="D31" s="87"/>
      <c r="E31" s="87">
        <v>170942.88</v>
      </c>
      <c r="F31" s="87"/>
      <c r="G31" s="87"/>
      <c r="H31" s="87"/>
      <c r="I31" s="87"/>
      <c r="J31" s="87"/>
      <c r="K31" s="87"/>
      <c r="L31" s="87"/>
      <c r="M31" s="87"/>
      <c r="N31" s="87"/>
    </row>
    <row r="32" ht="21" customHeight="1" spans="1:14">
      <c r="A32" s="95" t="s">
        <v>148</v>
      </c>
      <c r="B32" s="95" t="s">
        <v>149</v>
      </c>
      <c r="C32" s="87">
        <v>170942.88</v>
      </c>
      <c r="D32" s="87"/>
      <c r="E32" s="87">
        <v>170942.88</v>
      </c>
      <c r="F32" s="87"/>
      <c r="G32" s="87"/>
      <c r="H32" s="87"/>
      <c r="I32" s="87"/>
      <c r="J32" s="87"/>
      <c r="K32" s="87"/>
      <c r="L32" s="87"/>
      <c r="M32" s="87"/>
      <c r="N32" s="87"/>
    </row>
    <row r="33" ht="21" customHeight="1" outlineLevel="1" spans="1:14">
      <c r="A33" s="93" t="s">
        <v>150</v>
      </c>
      <c r="B33" s="93" t="s">
        <v>151</v>
      </c>
      <c r="C33" s="87">
        <v>647359.44</v>
      </c>
      <c r="D33" s="87">
        <v>647359.44</v>
      </c>
      <c r="E33" s="87"/>
      <c r="F33" s="87"/>
      <c r="G33" s="87"/>
      <c r="H33" s="87"/>
      <c r="I33" s="87"/>
      <c r="J33" s="87"/>
      <c r="K33" s="87"/>
      <c r="L33" s="87"/>
      <c r="M33" s="87"/>
      <c r="N33" s="87"/>
    </row>
    <row r="34" ht="21" customHeight="1" outlineLevel="1" spans="1:14">
      <c r="A34" s="94" t="s">
        <v>152</v>
      </c>
      <c r="B34" s="94" t="s">
        <v>153</v>
      </c>
      <c r="C34" s="87">
        <v>647359.44</v>
      </c>
      <c r="D34" s="87">
        <v>647359.44</v>
      </c>
      <c r="E34" s="87"/>
      <c r="F34" s="87"/>
      <c r="G34" s="87"/>
      <c r="H34" s="87"/>
      <c r="I34" s="87"/>
      <c r="J34" s="87"/>
      <c r="K34" s="87"/>
      <c r="L34" s="87"/>
      <c r="M34" s="87"/>
      <c r="N34" s="87"/>
    </row>
    <row r="35" ht="21" customHeight="1" spans="1:14">
      <c r="A35" s="95" t="s">
        <v>154</v>
      </c>
      <c r="B35" s="95" t="s">
        <v>155</v>
      </c>
      <c r="C35" s="87">
        <v>647359.44</v>
      </c>
      <c r="D35" s="87">
        <v>647359.44</v>
      </c>
      <c r="E35" s="87"/>
      <c r="F35" s="87"/>
      <c r="G35" s="87"/>
      <c r="H35" s="87"/>
      <c r="I35" s="87"/>
      <c r="J35" s="87"/>
      <c r="K35" s="87"/>
      <c r="L35" s="87"/>
      <c r="M35" s="87"/>
      <c r="N35" s="87"/>
    </row>
    <row r="36" ht="21" customHeight="1" spans="1:14">
      <c r="A36" s="69" t="s">
        <v>53</v>
      </c>
      <c r="B36" s="69"/>
      <c r="C36" s="87">
        <v>32948740.87</v>
      </c>
      <c r="D36" s="87">
        <v>8659505.2</v>
      </c>
      <c r="E36" s="87">
        <v>24289235.67</v>
      </c>
      <c r="F36" s="87"/>
      <c r="G36" s="87"/>
      <c r="H36" s="87"/>
      <c r="I36" s="87"/>
      <c r="J36" s="87"/>
      <c r="K36" s="87"/>
      <c r="L36" s="87"/>
      <c r="M36" s="87"/>
      <c r="N36" s="87"/>
    </row>
  </sheetData>
  <mergeCells count="14">
    <mergeCell ref="A1:N1"/>
    <mergeCell ref="A2:N2"/>
    <mergeCell ref="A3:B3"/>
    <mergeCell ref="C3:N3"/>
    <mergeCell ref="I4:N4"/>
    <mergeCell ref="A36:B36"/>
    <mergeCell ref="A4:A5"/>
    <mergeCell ref="B4:B5"/>
    <mergeCell ref="C4:C5"/>
    <mergeCell ref="D4:D5"/>
    <mergeCell ref="E4:E5"/>
    <mergeCell ref="F4:F5"/>
    <mergeCell ref="G4:G5"/>
    <mergeCell ref="H4:H5"/>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workbookViewId="0">
      <selection activeCell="C15" sqref="C15"/>
    </sheetView>
  </sheetViews>
  <sheetFormatPr defaultColWidth="10" defaultRowHeight="12.75" customHeight="1" outlineLevelCol="3"/>
  <cols>
    <col min="1" max="4" width="41.575" customWidth="1"/>
  </cols>
  <sheetData>
    <row r="1" ht="15" customHeight="1" spans="1:4">
      <c r="A1" s="3"/>
      <c r="B1" s="3"/>
      <c r="C1" s="3"/>
      <c r="D1" s="1" t="s">
        <v>156</v>
      </c>
    </row>
    <row r="2" ht="41.25" customHeight="1" spans="1:4">
      <c r="A2" s="90" t="str">
        <f>"2025"&amp;"年财政拨款收支预算总表"</f>
        <v>2025年财政拨款收支预算总表</v>
      </c>
      <c r="B2" s="90"/>
      <c r="C2" s="90"/>
      <c r="D2" s="90"/>
    </row>
    <row r="3" ht="17.25" customHeight="1" spans="1:4">
      <c r="A3" s="3" t="str">
        <f>"单位名称："&amp;"富民县人力资源和社会保障局"</f>
        <v>单位名称：富民县人力资源和社会保障局</v>
      </c>
      <c r="B3" s="3"/>
      <c r="C3" s="3"/>
      <c r="D3" s="1" t="s">
        <v>1</v>
      </c>
    </row>
    <row r="4" ht="17.25" customHeight="1" spans="1:4">
      <c r="A4" s="69" t="s">
        <v>2</v>
      </c>
      <c r="B4" s="69"/>
      <c r="C4" s="69" t="s">
        <v>3</v>
      </c>
      <c r="D4" s="69"/>
    </row>
    <row r="5" ht="18.75" customHeight="1" spans="1:4">
      <c r="A5" s="69" t="s">
        <v>4</v>
      </c>
      <c r="B5" s="69" t="str">
        <f>"2025"&amp;"年预算数"</f>
        <v>2025年预算数</v>
      </c>
      <c r="C5" s="69" t="s">
        <v>5</v>
      </c>
      <c r="D5" s="69" t="str">
        <f>"2025"&amp;"年预算数"</f>
        <v>2025年预算数</v>
      </c>
    </row>
    <row r="6" ht="16.5" customHeight="1" spans="1:4">
      <c r="A6" s="91" t="s">
        <v>157</v>
      </c>
      <c r="B6" s="87">
        <v>30974029.27</v>
      </c>
      <c r="C6" s="91" t="s">
        <v>158</v>
      </c>
      <c r="D6" s="85">
        <v>32948740.87</v>
      </c>
    </row>
    <row r="7" ht="16.5" customHeight="1" spans="1:4">
      <c r="A7" s="91" t="s">
        <v>159</v>
      </c>
      <c r="B7" s="87">
        <v>30974029.27</v>
      </c>
      <c r="C7" s="91" t="s">
        <v>160</v>
      </c>
      <c r="D7" s="85"/>
    </row>
    <row r="8" ht="16.5" customHeight="1" spans="1:4">
      <c r="A8" s="91" t="s">
        <v>161</v>
      </c>
      <c r="B8" s="87"/>
      <c r="C8" s="91" t="s">
        <v>162</v>
      </c>
      <c r="D8" s="85"/>
    </row>
    <row r="9" ht="16.5" customHeight="1" spans="1:4">
      <c r="A9" s="91" t="s">
        <v>163</v>
      </c>
      <c r="B9" s="87"/>
      <c r="C9" s="91" t="s">
        <v>164</v>
      </c>
      <c r="D9" s="85"/>
    </row>
    <row r="10" ht="16.5" customHeight="1" spans="1:4">
      <c r="A10" s="91" t="s">
        <v>165</v>
      </c>
      <c r="B10" s="87">
        <v>1974711.6</v>
      </c>
      <c r="C10" s="91" t="s">
        <v>166</v>
      </c>
      <c r="D10" s="85"/>
    </row>
    <row r="11" ht="16.5" customHeight="1" spans="1:4">
      <c r="A11" s="91" t="s">
        <v>159</v>
      </c>
      <c r="B11" s="87">
        <v>1974711.6</v>
      </c>
      <c r="C11" s="91" t="s">
        <v>167</v>
      </c>
      <c r="D11" s="85"/>
    </row>
    <row r="12" ht="16.5" customHeight="1" spans="1:4">
      <c r="A12" s="91" t="s">
        <v>161</v>
      </c>
      <c r="B12" s="87"/>
      <c r="C12" s="91" t="s">
        <v>168</v>
      </c>
      <c r="D12" s="85"/>
    </row>
    <row r="13" ht="16.5" customHeight="1" spans="1:4">
      <c r="A13" s="91" t="s">
        <v>163</v>
      </c>
      <c r="B13" s="87"/>
      <c r="C13" s="91" t="s">
        <v>169</v>
      </c>
      <c r="D13" s="85"/>
    </row>
    <row r="14" ht="16.5" customHeight="1" spans="1:4">
      <c r="A14" s="79"/>
      <c r="B14" s="79"/>
      <c r="C14" s="91" t="s">
        <v>170</v>
      </c>
      <c r="D14" s="85">
        <v>31350491.9</v>
      </c>
    </row>
    <row r="15" ht="16.5" customHeight="1" spans="1:4">
      <c r="A15" s="79"/>
      <c r="B15" s="79"/>
      <c r="C15" s="91" t="s">
        <v>171</v>
      </c>
      <c r="D15" s="85">
        <v>779946.65</v>
      </c>
    </row>
    <row r="16" ht="16.5" customHeight="1" spans="1:4">
      <c r="A16" s="79"/>
      <c r="B16" s="79"/>
      <c r="C16" s="91" t="s">
        <v>172</v>
      </c>
      <c r="D16" s="85"/>
    </row>
    <row r="17" ht="16.5" customHeight="1" spans="1:4">
      <c r="A17" s="79"/>
      <c r="B17" s="79"/>
      <c r="C17" s="91" t="s">
        <v>173</v>
      </c>
      <c r="D17" s="85"/>
    </row>
    <row r="18" ht="16.5" customHeight="1" spans="1:4">
      <c r="A18" s="79"/>
      <c r="B18" s="79"/>
      <c r="C18" s="91" t="s">
        <v>174</v>
      </c>
      <c r="D18" s="85">
        <v>170942.88</v>
      </c>
    </row>
    <row r="19" ht="16.5" customHeight="1" spans="1:4">
      <c r="A19" s="79"/>
      <c r="B19" s="79"/>
      <c r="C19" s="91" t="s">
        <v>175</v>
      </c>
      <c r="D19" s="85"/>
    </row>
    <row r="20" ht="16.5" customHeight="1" spans="1:4">
      <c r="A20" s="79"/>
      <c r="B20" s="79"/>
      <c r="C20" s="91" t="s">
        <v>176</v>
      </c>
      <c r="D20" s="85"/>
    </row>
    <row r="21" ht="16.5" customHeight="1" spans="1:4">
      <c r="A21" s="79"/>
      <c r="B21" s="79"/>
      <c r="C21" s="91" t="s">
        <v>177</v>
      </c>
      <c r="D21" s="85"/>
    </row>
    <row r="22" ht="16.5" customHeight="1" spans="1:4">
      <c r="A22" s="79"/>
      <c r="B22" s="79"/>
      <c r="C22" s="91" t="s">
        <v>178</v>
      </c>
      <c r="D22" s="85"/>
    </row>
    <row r="23" ht="16.5" customHeight="1" spans="1:4">
      <c r="A23" s="79"/>
      <c r="B23" s="79"/>
      <c r="C23" s="91" t="s">
        <v>179</v>
      </c>
      <c r="D23" s="85"/>
    </row>
    <row r="24" ht="16.5" customHeight="1" spans="1:4">
      <c r="A24" s="79"/>
      <c r="B24" s="79"/>
      <c r="C24" s="91" t="s">
        <v>180</v>
      </c>
      <c r="D24" s="85"/>
    </row>
    <row r="25" ht="16.5" customHeight="1" spans="1:4">
      <c r="A25" s="79"/>
      <c r="B25" s="79"/>
      <c r="C25" s="91" t="s">
        <v>181</v>
      </c>
      <c r="D25" s="85">
        <v>647359.44</v>
      </c>
    </row>
    <row r="26" ht="16.5" customHeight="1" spans="1:4">
      <c r="A26" s="79"/>
      <c r="B26" s="79"/>
      <c r="C26" s="91" t="s">
        <v>182</v>
      </c>
      <c r="D26" s="85"/>
    </row>
    <row r="27" ht="16.5" customHeight="1" spans="1:4">
      <c r="A27" s="79"/>
      <c r="B27" s="79"/>
      <c r="C27" s="91" t="s">
        <v>183</v>
      </c>
      <c r="D27" s="85"/>
    </row>
    <row r="28" ht="16.5" customHeight="1" spans="1:4">
      <c r="A28" s="79"/>
      <c r="B28" s="79"/>
      <c r="C28" s="91" t="s">
        <v>184</v>
      </c>
      <c r="D28" s="85"/>
    </row>
    <row r="29" ht="16.5" customHeight="1" spans="1:4">
      <c r="A29" s="79"/>
      <c r="B29" s="79"/>
      <c r="C29" s="91" t="s">
        <v>185</v>
      </c>
      <c r="D29" s="85"/>
    </row>
    <row r="30" ht="16.5" customHeight="1" spans="1:4">
      <c r="A30" s="79"/>
      <c r="B30" s="79"/>
      <c r="C30" s="91" t="s">
        <v>186</v>
      </c>
      <c r="D30" s="85"/>
    </row>
    <row r="31" ht="16.5" customHeight="1" spans="1:4">
      <c r="A31" s="79"/>
      <c r="B31" s="79"/>
      <c r="C31" s="91" t="s">
        <v>187</v>
      </c>
      <c r="D31" s="85"/>
    </row>
    <row r="32" ht="15" customHeight="1" spans="1:4">
      <c r="A32" s="79"/>
      <c r="B32" s="79"/>
      <c r="C32" s="91" t="s">
        <v>188</v>
      </c>
      <c r="D32" s="85"/>
    </row>
    <row r="33" ht="16.5" customHeight="1" spans="1:4">
      <c r="A33" s="79"/>
      <c r="B33" s="79"/>
      <c r="C33" s="91" t="s">
        <v>189</v>
      </c>
      <c r="D33" s="85"/>
    </row>
    <row r="34" ht="18" customHeight="1" spans="1:4">
      <c r="A34" s="79"/>
      <c r="B34" s="79"/>
      <c r="C34" s="91" t="s">
        <v>190</v>
      </c>
      <c r="D34" s="85"/>
    </row>
    <row r="35" ht="16.5" customHeight="1" spans="1:4">
      <c r="A35" s="79"/>
      <c r="B35" s="79"/>
      <c r="C35" s="91" t="s">
        <v>191</v>
      </c>
      <c r="D35" s="85"/>
    </row>
    <row r="36" ht="15" customHeight="1" spans="1:4">
      <c r="A36" s="92" t="s">
        <v>48</v>
      </c>
      <c r="B36" s="87">
        <f>30974029.27+1974711.6</f>
        <v>32948740.87</v>
      </c>
      <c r="C36" s="92" t="s">
        <v>49</v>
      </c>
      <c r="D36" s="85">
        <v>32948740.87</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6"/>
  <sheetViews>
    <sheetView showZeros="0" workbookViewId="0">
      <selection activeCell="G19" sqref="G19"/>
    </sheetView>
  </sheetViews>
  <sheetFormatPr defaultColWidth="10.7083333333333" defaultRowHeight="14.25" customHeight="1" outlineLevelCol="6"/>
  <cols>
    <col min="1" max="1" width="23.575" customWidth="1"/>
    <col min="2" max="2" width="51.2833333333333" customWidth="1"/>
    <col min="3" max="7" width="28.1416666666667" customWidth="1"/>
  </cols>
  <sheetData>
    <row r="1" customHeight="1" spans="7:7">
      <c r="G1" s="1" t="s">
        <v>192</v>
      </c>
    </row>
    <row r="2" ht="41.25" customHeight="1" spans="1:7">
      <c r="A2" s="2" t="str">
        <f>"2025"&amp;"年一般公共预算支出预算表（按功能科目分类）"</f>
        <v>2025年一般公共预算支出预算表（按功能科目分类）</v>
      </c>
      <c r="B2" s="2"/>
      <c r="C2" s="2"/>
      <c r="D2" s="2"/>
      <c r="E2" s="2"/>
      <c r="F2" s="2"/>
      <c r="G2" s="2"/>
    </row>
    <row r="3" ht="18" customHeight="1" spans="1:7">
      <c r="A3" s="3" t="str">
        <f>"单位名称："&amp;"富民县人力资源和社会保障局"</f>
        <v>单位名称：富民县人力资源和社会保障局</v>
      </c>
      <c r="B3" s="3"/>
      <c r="C3" s="3"/>
      <c r="D3" s="3"/>
      <c r="E3" s="3"/>
      <c r="G3" s="1" t="s">
        <v>193</v>
      </c>
    </row>
    <row r="4" ht="20.25" customHeight="1" spans="1:7">
      <c r="A4" s="69" t="s">
        <v>194</v>
      </c>
      <c r="B4" s="69"/>
      <c r="C4" s="69" t="s">
        <v>53</v>
      </c>
      <c r="D4" s="69" t="s">
        <v>78</v>
      </c>
      <c r="E4" s="69"/>
      <c r="F4" s="69"/>
      <c r="G4" s="69" t="s">
        <v>79</v>
      </c>
    </row>
    <row r="5" ht="20.25" customHeight="1" spans="1:7">
      <c r="A5" s="69" t="s">
        <v>76</v>
      </c>
      <c r="B5" s="69" t="s">
        <v>77</v>
      </c>
      <c r="C5" s="69"/>
      <c r="D5" s="69" t="s">
        <v>55</v>
      </c>
      <c r="E5" s="69" t="s">
        <v>195</v>
      </c>
      <c r="F5" s="69" t="s">
        <v>196</v>
      </c>
      <c r="G5" s="69"/>
    </row>
    <row r="6" ht="15" customHeight="1" spans="1:7">
      <c r="A6" s="69" t="s">
        <v>86</v>
      </c>
      <c r="B6" s="69" t="s">
        <v>87</v>
      </c>
      <c r="C6" s="69" t="s">
        <v>88</v>
      </c>
      <c r="D6" s="69" t="s">
        <v>197</v>
      </c>
      <c r="E6" s="69" t="s">
        <v>89</v>
      </c>
      <c r="F6" s="69" t="s">
        <v>90</v>
      </c>
      <c r="G6" s="69" t="s">
        <v>91</v>
      </c>
    </row>
    <row r="7" ht="18" customHeight="1" outlineLevel="1" spans="1:7">
      <c r="A7" s="84" t="s">
        <v>99</v>
      </c>
      <c r="B7" s="84" t="s">
        <v>100</v>
      </c>
      <c r="C7" s="85">
        <v>31350491.9</v>
      </c>
      <c r="D7" s="85">
        <v>7232199.11</v>
      </c>
      <c r="E7" s="85">
        <v>6445666.57</v>
      </c>
      <c r="F7" s="85">
        <v>786532.54</v>
      </c>
      <c r="G7" s="85">
        <v>24118292.79</v>
      </c>
    </row>
    <row r="8" ht="18" customHeight="1" outlineLevel="1" spans="1:7">
      <c r="A8" s="88" t="s">
        <v>101</v>
      </c>
      <c r="B8" s="88" t="s">
        <v>102</v>
      </c>
      <c r="C8" s="85">
        <v>8894306.76</v>
      </c>
      <c r="D8" s="85">
        <v>5946082.15</v>
      </c>
      <c r="E8" s="85">
        <v>5159549.61</v>
      </c>
      <c r="F8" s="85">
        <v>786532.54</v>
      </c>
      <c r="G8" s="85">
        <v>2948224.61</v>
      </c>
    </row>
    <row r="9" ht="18" customHeight="1" outlineLevel="1" spans="1:7">
      <c r="A9" s="89" t="s">
        <v>103</v>
      </c>
      <c r="B9" s="89" t="s">
        <v>104</v>
      </c>
      <c r="C9" s="85">
        <v>5615730.12</v>
      </c>
      <c r="D9" s="85">
        <v>5615730.12</v>
      </c>
      <c r="E9" s="85">
        <v>4843897.58</v>
      </c>
      <c r="F9" s="85">
        <v>771832.54</v>
      </c>
      <c r="G9" s="85"/>
    </row>
    <row r="10" ht="18" customHeight="1" outlineLevel="1" spans="1:7">
      <c r="A10" s="89" t="s">
        <v>105</v>
      </c>
      <c r="B10" s="89" t="s">
        <v>106</v>
      </c>
      <c r="C10" s="85">
        <v>330352.03</v>
      </c>
      <c r="D10" s="85">
        <v>330352.03</v>
      </c>
      <c r="E10" s="85">
        <v>315652.03</v>
      </c>
      <c r="F10" s="85">
        <v>14700</v>
      </c>
      <c r="G10" s="85"/>
    </row>
    <row r="11" ht="18" customHeight="1" outlineLevel="1" spans="1:7">
      <c r="A11" s="89" t="s">
        <v>107</v>
      </c>
      <c r="B11" s="89" t="s">
        <v>108</v>
      </c>
      <c r="C11" s="85">
        <v>2948224.61</v>
      </c>
      <c r="D11" s="85"/>
      <c r="E11" s="85"/>
      <c r="F11" s="85"/>
      <c r="G11" s="85">
        <v>2948224.61</v>
      </c>
    </row>
    <row r="12" ht="18" customHeight="1" outlineLevel="1" spans="1:7">
      <c r="A12" s="88" t="s">
        <v>109</v>
      </c>
      <c r="B12" s="88" t="s">
        <v>110</v>
      </c>
      <c r="C12" s="85">
        <v>16860376.96</v>
      </c>
      <c r="D12" s="85">
        <v>1260376.96</v>
      </c>
      <c r="E12" s="85">
        <v>1260376.96</v>
      </c>
      <c r="F12" s="85"/>
      <c r="G12" s="85">
        <v>15600000</v>
      </c>
    </row>
    <row r="13" ht="18" customHeight="1" outlineLevel="1" spans="1:7">
      <c r="A13" s="89" t="s">
        <v>111</v>
      </c>
      <c r="B13" s="89" t="s">
        <v>112</v>
      </c>
      <c r="C13" s="85">
        <v>751416.96</v>
      </c>
      <c r="D13" s="85">
        <v>751416.96</v>
      </c>
      <c r="E13" s="85">
        <v>751416.96</v>
      </c>
      <c r="F13" s="85"/>
      <c r="G13" s="85"/>
    </row>
    <row r="14" ht="18" customHeight="1" outlineLevel="1" spans="1:7">
      <c r="A14" s="89" t="s">
        <v>113</v>
      </c>
      <c r="B14" s="89" t="s">
        <v>114</v>
      </c>
      <c r="C14" s="85">
        <v>508960</v>
      </c>
      <c r="D14" s="85">
        <v>508960</v>
      </c>
      <c r="E14" s="85">
        <v>508960</v>
      </c>
      <c r="F14" s="85"/>
      <c r="G14" s="85"/>
    </row>
    <row r="15" ht="18" customHeight="1" outlineLevel="1" spans="1:7">
      <c r="A15" s="89" t="s">
        <v>115</v>
      </c>
      <c r="B15" s="89" t="s">
        <v>116</v>
      </c>
      <c r="C15" s="85">
        <v>15600000</v>
      </c>
      <c r="D15" s="85"/>
      <c r="E15" s="85"/>
      <c r="F15" s="85"/>
      <c r="G15" s="85">
        <v>15600000</v>
      </c>
    </row>
    <row r="16" ht="18" customHeight="1" outlineLevel="1" spans="1:7">
      <c r="A16" s="88" t="s">
        <v>117</v>
      </c>
      <c r="B16" s="88" t="s">
        <v>118</v>
      </c>
      <c r="C16" s="85">
        <v>5570068.18</v>
      </c>
      <c r="D16" s="85"/>
      <c r="E16" s="85"/>
      <c r="F16" s="85"/>
      <c r="G16" s="85">
        <v>5570068.18</v>
      </c>
    </row>
    <row r="17" ht="18" customHeight="1" outlineLevel="1" spans="1:7">
      <c r="A17" s="89" t="s">
        <v>119</v>
      </c>
      <c r="B17" s="89" t="s">
        <v>120</v>
      </c>
      <c r="C17" s="85"/>
      <c r="D17" s="85"/>
      <c r="E17" s="85"/>
      <c r="F17" s="85"/>
      <c r="G17" s="85"/>
    </row>
    <row r="18" ht="18" customHeight="1" outlineLevel="1" spans="1:7">
      <c r="A18" s="89" t="s">
        <v>121</v>
      </c>
      <c r="B18" s="89" t="s">
        <v>122</v>
      </c>
      <c r="C18" s="85">
        <v>1088610</v>
      </c>
      <c r="D18" s="85"/>
      <c r="E18" s="85"/>
      <c r="F18" s="85"/>
      <c r="G18" s="85">
        <v>1088610</v>
      </c>
    </row>
    <row r="19" ht="18" customHeight="1" outlineLevel="1" spans="1:7">
      <c r="A19" s="89" t="s">
        <v>123</v>
      </c>
      <c r="B19" s="89" t="s">
        <v>124</v>
      </c>
      <c r="C19" s="85">
        <v>4481458.18</v>
      </c>
      <c r="D19" s="85"/>
      <c r="E19" s="85"/>
      <c r="F19" s="85"/>
      <c r="G19" s="85">
        <v>4481458.18</v>
      </c>
    </row>
    <row r="20" ht="18" customHeight="1" outlineLevel="1" spans="1:7">
      <c r="A20" s="88" t="s">
        <v>125</v>
      </c>
      <c r="B20" s="88" t="s">
        <v>126</v>
      </c>
      <c r="C20" s="85">
        <v>25740</v>
      </c>
      <c r="D20" s="85">
        <v>25740</v>
      </c>
      <c r="E20" s="85">
        <v>25740</v>
      </c>
      <c r="F20" s="85"/>
      <c r="G20" s="85"/>
    </row>
    <row r="21" ht="18" customHeight="1" outlineLevel="1" spans="1:7">
      <c r="A21" s="89" t="s">
        <v>127</v>
      </c>
      <c r="B21" s="89" t="s">
        <v>128</v>
      </c>
      <c r="C21" s="85">
        <v>25740</v>
      </c>
      <c r="D21" s="85">
        <v>25740</v>
      </c>
      <c r="E21" s="85">
        <v>25740</v>
      </c>
      <c r="F21" s="85"/>
      <c r="G21" s="85"/>
    </row>
    <row r="22" ht="18" customHeight="1" outlineLevel="1" spans="1:7">
      <c r="A22" s="88" t="s">
        <v>129</v>
      </c>
      <c r="B22" s="88" t="s">
        <v>130</v>
      </c>
      <c r="C22" s="85"/>
      <c r="D22" s="85"/>
      <c r="E22" s="85"/>
      <c r="F22" s="85"/>
      <c r="G22" s="85"/>
    </row>
    <row r="23" ht="18" customHeight="1" spans="1:7">
      <c r="A23" s="89" t="s">
        <v>131</v>
      </c>
      <c r="B23" s="89" t="s">
        <v>130</v>
      </c>
      <c r="C23" s="85"/>
      <c r="D23" s="85"/>
      <c r="E23" s="85"/>
      <c r="F23" s="85"/>
      <c r="G23" s="85"/>
    </row>
    <row r="24" ht="18" customHeight="1" outlineLevel="1" spans="1:7">
      <c r="A24" s="84" t="s">
        <v>132</v>
      </c>
      <c r="B24" s="84" t="s">
        <v>133</v>
      </c>
      <c r="C24" s="85">
        <v>779946.65</v>
      </c>
      <c r="D24" s="85">
        <v>779946.65</v>
      </c>
      <c r="E24" s="85">
        <v>779946.65</v>
      </c>
      <c r="F24" s="85"/>
      <c r="G24" s="85"/>
    </row>
    <row r="25" ht="18" customHeight="1" outlineLevel="1" spans="1:7">
      <c r="A25" s="88" t="s">
        <v>134</v>
      </c>
      <c r="B25" s="88" t="s">
        <v>135</v>
      </c>
      <c r="C25" s="85">
        <v>779946.65</v>
      </c>
      <c r="D25" s="85">
        <v>779946.65</v>
      </c>
      <c r="E25" s="85">
        <v>779946.65</v>
      </c>
      <c r="F25" s="85"/>
      <c r="G25" s="85"/>
    </row>
    <row r="26" ht="18" customHeight="1" outlineLevel="1" spans="1:7">
      <c r="A26" s="89" t="s">
        <v>136</v>
      </c>
      <c r="B26" s="89" t="s">
        <v>137</v>
      </c>
      <c r="C26" s="85">
        <v>286622.19</v>
      </c>
      <c r="D26" s="85">
        <v>286622.19</v>
      </c>
      <c r="E26" s="85">
        <v>286622.19</v>
      </c>
      <c r="F26" s="85"/>
      <c r="G26" s="85"/>
    </row>
    <row r="27" ht="18" customHeight="1" outlineLevel="1" spans="1:7">
      <c r="A27" s="89" t="s">
        <v>138</v>
      </c>
      <c r="B27" s="89" t="s">
        <v>139</v>
      </c>
      <c r="C27" s="85">
        <v>84389.94</v>
      </c>
      <c r="D27" s="85">
        <v>84389.94</v>
      </c>
      <c r="E27" s="85">
        <v>84389.94</v>
      </c>
      <c r="F27" s="85"/>
      <c r="G27" s="85"/>
    </row>
    <row r="28" ht="18" customHeight="1" outlineLevel="1" spans="1:7">
      <c r="A28" s="89" t="s">
        <v>140</v>
      </c>
      <c r="B28" s="89" t="s">
        <v>141</v>
      </c>
      <c r="C28" s="85">
        <v>361525.8</v>
      </c>
      <c r="D28" s="85">
        <v>361525.8</v>
      </c>
      <c r="E28" s="85">
        <v>361525.8</v>
      </c>
      <c r="F28" s="85"/>
      <c r="G28" s="85"/>
    </row>
    <row r="29" ht="18" customHeight="1" spans="1:7">
      <c r="A29" s="89" t="s">
        <v>142</v>
      </c>
      <c r="B29" s="89" t="s">
        <v>143</v>
      </c>
      <c r="C29" s="85">
        <v>47408.72</v>
      </c>
      <c r="D29" s="85">
        <v>47408.72</v>
      </c>
      <c r="E29" s="85">
        <v>47408.72</v>
      </c>
      <c r="F29" s="85"/>
      <c r="G29" s="85"/>
    </row>
    <row r="30" ht="18" customHeight="1" outlineLevel="1" spans="1:7">
      <c r="A30" s="84" t="s">
        <v>144</v>
      </c>
      <c r="B30" s="84" t="s">
        <v>145</v>
      </c>
      <c r="C30" s="85">
        <v>170942.88</v>
      </c>
      <c r="D30" s="85"/>
      <c r="E30" s="85"/>
      <c r="F30" s="85"/>
      <c r="G30" s="85">
        <v>170942.88</v>
      </c>
    </row>
    <row r="31" ht="18" customHeight="1" outlineLevel="1" spans="1:7">
      <c r="A31" s="88" t="s">
        <v>146</v>
      </c>
      <c r="B31" s="88" t="s">
        <v>147</v>
      </c>
      <c r="C31" s="85">
        <v>170942.88</v>
      </c>
      <c r="D31" s="85"/>
      <c r="E31" s="85"/>
      <c r="F31" s="85"/>
      <c r="G31" s="85">
        <v>170942.88</v>
      </c>
    </row>
    <row r="32" ht="18" customHeight="1" spans="1:7">
      <c r="A32" s="89" t="s">
        <v>148</v>
      </c>
      <c r="B32" s="89" t="s">
        <v>149</v>
      </c>
      <c r="C32" s="85">
        <v>170942.88</v>
      </c>
      <c r="D32" s="85"/>
      <c r="E32" s="85"/>
      <c r="F32" s="85"/>
      <c r="G32" s="85">
        <v>170942.88</v>
      </c>
    </row>
    <row r="33" ht="18" customHeight="1" outlineLevel="1" spans="1:7">
      <c r="A33" s="84" t="s">
        <v>150</v>
      </c>
      <c r="B33" s="84" t="s">
        <v>151</v>
      </c>
      <c r="C33" s="85">
        <v>647359.44</v>
      </c>
      <c r="D33" s="85">
        <v>647359.44</v>
      </c>
      <c r="E33" s="85">
        <v>647359.44</v>
      </c>
      <c r="F33" s="85"/>
      <c r="G33" s="85"/>
    </row>
    <row r="34" ht="18" customHeight="1" outlineLevel="1" spans="1:7">
      <c r="A34" s="88" t="s">
        <v>152</v>
      </c>
      <c r="B34" s="88" t="s">
        <v>153</v>
      </c>
      <c r="C34" s="85">
        <v>647359.44</v>
      </c>
      <c r="D34" s="85">
        <v>647359.44</v>
      </c>
      <c r="E34" s="85">
        <v>647359.44</v>
      </c>
      <c r="F34" s="85"/>
      <c r="G34" s="85"/>
    </row>
    <row r="35" ht="18" customHeight="1" spans="1:7">
      <c r="A35" s="89" t="s">
        <v>154</v>
      </c>
      <c r="B35" s="89" t="s">
        <v>155</v>
      </c>
      <c r="C35" s="85">
        <v>647359.44</v>
      </c>
      <c r="D35" s="85">
        <v>647359.44</v>
      </c>
      <c r="E35" s="85">
        <v>647359.44</v>
      </c>
      <c r="F35" s="85"/>
      <c r="G35" s="85"/>
    </row>
    <row r="36" ht="18" customHeight="1" spans="1:7">
      <c r="A36" s="69" t="s">
        <v>198</v>
      </c>
      <c r="B36" s="69" t="s">
        <v>198</v>
      </c>
      <c r="C36" s="85">
        <v>32948740.87</v>
      </c>
      <c r="D36" s="85">
        <v>8659505.2</v>
      </c>
      <c r="E36" s="85">
        <v>7872972.66</v>
      </c>
      <c r="F36" s="85">
        <v>786532.54</v>
      </c>
      <c r="G36" s="85">
        <v>24289235.67</v>
      </c>
    </row>
  </sheetData>
  <mergeCells count="7">
    <mergeCell ref="A2:G2"/>
    <mergeCell ref="A3:E3"/>
    <mergeCell ref="A4:B4"/>
    <mergeCell ref="D4:F4"/>
    <mergeCell ref="A36:B36"/>
    <mergeCell ref="C4:C5"/>
    <mergeCell ref="G4:G5"/>
  </mergeCells>
  <printOptions horizontalCentered="1"/>
  <pageMargins left="0.26" right="0.26" top="0.39" bottom="0.39" header="0.33" footer="0.33"/>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showZeros="0" workbookViewId="0">
      <selection activeCell="A3" sqref="A3:B3"/>
    </sheetView>
  </sheetViews>
  <sheetFormatPr defaultColWidth="12.1416666666667" defaultRowHeight="14.25" customHeight="1" outlineLevelRow="6" outlineLevelCol="5"/>
  <cols>
    <col min="1" max="6" width="32.85" customWidth="1"/>
  </cols>
  <sheetData>
    <row r="1" customHeight="1" spans="6:6">
      <c r="F1" s="1" t="s">
        <v>199</v>
      </c>
    </row>
    <row r="2" ht="41.25" customHeight="1" spans="1:6">
      <c r="A2" s="2" t="str">
        <f>"2025"&amp;"年一般公共预算“三公”经费支出预算表"</f>
        <v>2025年一般公共预算“三公”经费支出预算表</v>
      </c>
      <c r="B2" s="2"/>
      <c r="C2" s="2"/>
      <c r="D2" s="2"/>
      <c r="E2" s="2"/>
      <c r="F2" s="2"/>
    </row>
    <row r="3" ht="21.9" customHeight="1" spans="1:6">
      <c r="A3" s="76" t="str">
        <f>"单位名称："&amp;"富民县人力资源和社会保障局"</f>
        <v>单位名称：富民县人力资源和社会保障局</v>
      </c>
      <c r="B3" s="76"/>
      <c r="C3" s="1" t="s">
        <v>1</v>
      </c>
      <c r="D3" s="1"/>
      <c r="E3" s="1"/>
      <c r="F3" s="1"/>
    </row>
    <row r="4" ht="27" customHeight="1" spans="1:6">
      <c r="A4" s="69" t="s">
        <v>200</v>
      </c>
      <c r="B4" s="69" t="s">
        <v>201</v>
      </c>
      <c r="C4" s="69" t="s">
        <v>202</v>
      </c>
      <c r="D4" s="69"/>
      <c r="E4" s="69"/>
      <c r="F4" s="69" t="s">
        <v>203</v>
      </c>
    </row>
    <row r="5" ht="28.5" customHeight="1" spans="1:6">
      <c r="A5" s="69"/>
      <c r="B5" s="69"/>
      <c r="C5" s="69" t="s">
        <v>55</v>
      </c>
      <c r="D5" s="69" t="s">
        <v>204</v>
      </c>
      <c r="E5" s="69" t="s">
        <v>205</v>
      </c>
      <c r="F5" s="69"/>
    </row>
    <row r="6" ht="17.25" customHeight="1" spans="1:6">
      <c r="A6" s="69" t="s">
        <v>86</v>
      </c>
      <c r="B6" s="69" t="s">
        <v>87</v>
      </c>
      <c r="C6" s="69" t="s">
        <v>88</v>
      </c>
      <c r="D6" s="69" t="s">
        <v>197</v>
      </c>
      <c r="E6" s="69" t="s">
        <v>89</v>
      </c>
      <c r="F6" s="69" t="s">
        <v>90</v>
      </c>
    </row>
    <row r="7" ht="17.25" customHeight="1" spans="1:6">
      <c r="A7" s="87">
        <v>39000</v>
      </c>
      <c r="B7" s="87"/>
      <c r="C7" s="87">
        <v>12000</v>
      </c>
      <c r="D7" s="87"/>
      <c r="E7" s="87">
        <v>12000</v>
      </c>
      <c r="F7" s="87">
        <v>27000</v>
      </c>
    </row>
  </sheetData>
  <mergeCells count="7">
    <mergeCell ref="A2:F2"/>
    <mergeCell ref="A3:B3"/>
    <mergeCell ref="C3:F3"/>
    <mergeCell ref="C4:E4"/>
    <mergeCell ref="A4:A5"/>
    <mergeCell ref="B4:B5"/>
    <mergeCell ref="F4:F5"/>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27"/>
  <sheetViews>
    <sheetView showZeros="0" workbookViewId="0">
      <selection activeCell="A3" sqref="A3:H3"/>
    </sheetView>
  </sheetViews>
  <sheetFormatPr defaultColWidth="10.7083333333333" defaultRowHeight="14.25" customHeight="1"/>
  <cols>
    <col min="1" max="2" width="38.2833333333333" customWidth="1"/>
    <col min="3" max="3" width="24.1416666666667" customWidth="1"/>
    <col min="4" max="4" width="36.575" customWidth="1"/>
    <col min="5" max="5" width="11.85" customWidth="1"/>
    <col min="6" max="6" width="20.575" customWidth="1"/>
    <col min="7" max="7" width="12" customWidth="1"/>
    <col min="8" max="8" width="26.85" customWidth="1"/>
    <col min="9" max="25" width="21.85" customWidth="1"/>
  </cols>
  <sheetData>
    <row r="1" ht="13.5" customHeight="1" spans="25:25">
      <c r="Y1" s="1" t="s">
        <v>206</v>
      </c>
    </row>
    <row r="2" ht="45.75" customHeight="1" spans="1:25">
      <c r="A2" s="2" t="str">
        <f>"2025"&amp;"年部门基本支出预算表"</f>
        <v>2025年部门基本支出预算表</v>
      </c>
      <c r="B2" s="2"/>
      <c r="C2" s="2"/>
      <c r="D2" s="2"/>
      <c r="E2" s="2"/>
      <c r="F2" s="2"/>
      <c r="G2" s="2"/>
      <c r="H2" s="2"/>
      <c r="I2" s="2"/>
      <c r="J2" s="2"/>
      <c r="K2" s="2"/>
      <c r="L2" s="2"/>
      <c r="M2" s="2"/>
      <c r="N2" s="2"/>
      <c r="O2" s="2"/>
      <c r="P2" s="2"/>
      <c r="Q2" s="2"/>
      <c r="R2" s="2"/>
      <c r="S2" s="2"/>
      <c r="T2" s="2"/>
      <c r="U2" s="2"/>
      <c r="V2" s="2"/>
      <c r="W2" s="2"/>
      <c r="X2" s="2"/>
      <c r="Y2" s="2"/>
    </row>
    <row r="3" ht="18.75" customHeight="1" spans="1:25">
      <c r="A3" s="3" t="s">
        <v>207</v>
      </c>
      <c r="B3" s="3"/>
      <c r="C3" s="3"/>
      <c r="D3" s="3"/>
      <c r="E3" s="3"/>
      <c r="F3" s="3"/>
      <c r="G3" s="3"/>
      <c r="H3" s="3"/>
      <c r="Y3" s="1" t="s">
        <v>1</v>
      </c>
    </row>
    <row r="4" ht="18" customHeight="1" spans="1:25">
      <c r="A4" s="69" t="s">
        <v>208</v>
      </c>
      <c r="B4" s="69" t="s">
        <v>209</v>
      </c>
      <c r="C4" s="69" t="s">
        <v>210</v>
      </c>
      <c r="D4" s="69" t="s">
        <v>211</v>
      </c>
      <c r="E4" s="6" t="s">
        <v>212</v>
      </c>
      <c r="F4" s="69" t="s">
        <v>213</v>
      </c>
      <c r="G4" s="6" t="s">
        <v>214</v>
      </c>
      <c r="H4" s="69" t="s">
        <v>215</v>
      </c>
      <c r="I4" s="69" t="s">
        <v>216</v>
      </c>
      <c r="J4" s="69" t="s">
        <v>216</v>
      </c>
      <c r="K4" s="69"/>
      <c r="L4" s="69"/>
      <c r="M4" s="69"/>
      <c r="N4" s="69"/>
      <c r="O4" s="69"/>
      <c r="P4" s="69"/>
      <c r="Q4" s="69"/>
      <c r="R4" s="69"/>
      <c r="S4" s="69" t="s">
        <v>59</v>
      </c>
      <c r="T4" s="69" t="s">
        <v>60</v>
      </c>
      <c r="U4" s="69"/>
      <c r="V4" s="69"/>
      <c r="W4" s="69"/>
      <c r="X4" s="69"/>
      <c r="Y4" s="69"/>
    </row>
    <row r="5" ht="18" customHeight="1" spans="1:25">
      <c r="A5" s="69"/>
      <c r="B5" s="69"/>
      <c r="C5" s="69"/>
      <c r="D5" s="69"/>
      <c r="E5" s="6"/>
      <c r="F5" s="69"/>
      <c r="G5" s="6"/>
      <c r="H5" s="69"/>
      <c r="I5" s="69" t="s">
        <v>217</v>
      </c>
      <c r="J5" s="69" t="s">
        <v>56</v>
      </c>
      <c r="K5" s="69"/>
      <c r="L5" s="69"/>
      <c r="M5" s="69"/>
      <c r="N5" s="69"/>
      <c r="O5" s="69"/>
      <c r="P5" s="69" t="s">
        <v>218</v>
      </c>
      <c r="Q5" s="69"/>
      <c r="R5" s="69"/>
      <c r="S5" s="69" t="s">
        <v>59</v>
      </c>
      <c r="T5" s="69" t="s">
        <v>60</v>
      </c>
      <c r="U5" s="69" t="s">
        <v>61</v>
      </c>
      <c r="V5" s="69" t="s">
        <v>60</v>
      </c>
      <c r="W5" s="69" t="s">
        <v>63</v>
      </c>
      <c r="X5" s="69" t="s">
        <v>64</v>
      </c>
      <c r="Y5" s="69" t="s">
        <v>65</v>
      </c>
    </row>
    <row r="6" ht="19.5" customHeight="1" spans="1:25">
      <c r="A6" s="69"/>
      <c r="B6" s="69"/>
      <c r="C6" s="69"/>
      <c r="D6" s="69"/>
      <c r="E6" s="6"/>
      <c r="F6" s="69"/>
      <c r="G6" s="6"/>
      <c r="H6" s="69"/>
      <c r="I6" s="69"/>
      <c r="J6" s="69" t="s">
        <v>219</v>
      </c>
      <c r="K6" s="69" t="s">
        <v>220</v>
      </c>
      <c r="L6" s="69" t="s">
        <v>221</v>
      </c>
      <c r="M6" s="69" t="s">
        <v>222</v>
      </c>
      <c r="N6" s="69" t="s">
        <v>223</v>
      </c>
      <c r="O6" s="69" t="s">
        <v>224</v>
      </c>
      <c r="P6" s="69" t="s">
        <v>56</v>
      </c>
      <c r="Q6" s="69" t="s">
        <v>57</v>
      </c>
      <c r="R6" s="69" t="s">
        <v>58</v>
      </c>
      <c r="S6" s="69"/>
      <c r="T6" s="69" t="s">
        <v>55</v>
      </c>
      <c r="U6" s="69" t="s">
        <v>61</v>
      </c>
      <c r="V6" s="69" t="s">
        <v>62</v>
      </c>
      <c r="W6" s="69" t="s">
        <v>63</v>
      </c>
      <c r="X6" s="69" t="s">
        <v>64</v>
      </c>
      <c r="Y6" s="69" t="s">
        <v>65</v>
      </c>
    </row>
    <row r="7" ht="37.5" customHeight="1" spans="1:25">
      <c r="A7" s="69"/>
      <c r="B7" s="69"/>
      <c r="C7" s="69"/>
      <c r="D7" s="69"/>
      <c r="E7" s="6"/>
      <c r="F7" s="69"/>
      <c r="G7" s="6"/>
      <c r="H7" s="69"/>
      <c r="I7" s="69"/>
      <c r="J7" s="69" t="s">
        <v>55</v>
      </c>
      <c r="K7" s="69" t="s">
        <v>225</v>
      </c>
      <c r="L7" s="69" t="s">
        <v>220</v>
      </c>
      <c r="M7" s="69" t="s">
        <v>222</v>
      </c>
      <c r="N7" s="69" t="s">
        <v>223</v>
      </c>
      <c r="O7" s="69" t="s">
        <v>224</v>
      </c>
      <c r="P7" s="69" t="s">
        <v>222</v>
      </c>
      <c r="Q7" s="69" t="s">
        <v>223</v>
      </c>
      <c r="R7" s="69" t="s">
        <v>224</v>
      </c>
      <c r="S7" s="69" t="s">
        <v>59</v>
      </c>
      <c r="T7" s="69" t="s">
        <v>55</v>
      </c>
      <c r="U7" s="69" t="s">
        <v>61</v>
      </c>
      <c r="V7" s="69" t="s">
        <v>226</v>
      </c>
      <c r="W7" s="69" t="s">
        <v>63</v>
      </c>
      <c r="X7" s="69" t="s">
        <v>64</v>
      </c>
      <c r="Y7" s="69" t="s">
        <v>65</v>
      </c>
    </row>
    <row r="8" ht="22.65" customHeight="1" spans="1:25">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c r="X8" s="69">
        <v>24</v>
      </c>
      <c r="Y8" s="69">
        <v>25</v>
      </c>
    </row>
    <row r="9" ht="23.4" customHeight="1" spans="1:25">
      <c r="A9" s="86" t="s">
        <v>67</v>
      </c>
      <c r="B9" s="86" t="s">
        <v>67</v>
      </c>
      <c r="C9" s="86" t="s">
        <v>227</v>
      </c>
      <c r="D9" s="86" t="s">
        <v>228</v>
      </c>
      <c r="E9" s="86" t="s">
        <v>103</v>
      </c>
      <c r="F9" s="86" t="s">
        <v>104</v>
      </c>
      <c r="G9" s="86" t="s">
        <v>229</v>
      </c>
      <c r="H9" s="86" t="s">
        <v>230</v>
      </c>
      <c r="I9" s="85">
        <v>699768</v>
      </c>
      <c r="J9" s="85">
        <v>699768</v>
      </c>
      <c r="K9" s="85"/>
      <c r="L9" s="85"/>
      <c r="M9" s="85"/>
      <c r="N9" s="85">
        <v>699768</v>
      </c>
      <c r="O9" s="85"/>
      <c r="P9" s="85"/>
      <c r="Q9" s="85"/>
      <c r="R9" s="85"/>
      <c r="S9" s="85"/>
      <c r="T9" s="85"/>
      <c r="U9" s="85"/>
      <c r="V9" s="85"/>
      <c r="W9" s="85"/>
      <c r="X9" s="85"/>
      <c r="Y9" s="85"/>
    </row>
    <row r="10" ht="23.4" customHeight="1" spans="1:25">
      <c r="A10" s="86" t="s">
        <v>67</v>
      </c>
      <c r="B10" s="86" t="s">
        <v>67</v>
      </c>
      <c r="C10" s="86" t="s">
        <v>227</v>
      </c>
      <c r="D10" s="86" t="s">
        <v>228</v>
      </c>
      <c r="E10" s="86" t="s">
        <v>103</v>
      </c>
      <c r="F10" s="86" t="s">
        <v>104</v>
      </c>
      <c r="G10" s="86" t="s">
        <v>231</v>
      </c>
      <c r="H10" s="86" t="s">
        <v>232</v>
      </c>
      <c r="I10" s="85">
        <v>58314</v>
      </c>
      <c r="J10" s="85">
        <v>58314</v>
      </c>
      <c r="K10" s="10"/>
      <c r="L10" s="10"/>
      <c r="M10" s="10"/>
      <c r="N10" s="85">
        <v>58314</v>
      </c>
      <c r="O10" s="10"/>
      <c r="P10" s="85"/>
      <c r="Q10" s="85"/>
      <c r="R10" s="85"/>
      <c r="S10" s="85"/>
      <c r="T10" s="85"/>
      <c r="U10" s="85"/>
      <c r="V10" s="85"/>
      <c r="W10" s="85"/>
      <c r="X10" s="85"/>
      <c r="Y10" s="85"/>
    </row>
    <row r="11" ht="23.4" customHeight="1" spans="1:25">
      <c r="A11" s="86" t="s">
        <v>67</v>
      </c>
      <c r="B11" s="86" t="s">
        <v>67</v>
      </c>
      <c r="C11" s="86" t="s">
        <v>233</v>
      </c>
      <c r="D11" s="86" t="s">
        <v>155</v>
      </c>
      <c r="E11" s="86" t="s">
        <v>154</v>
      </c>
      <c r="F11" s="86" t="s">
        <v>155</v>
      </c>
      <c r="G11" s="86" t="s">
        <v>234</v>
      </c>
      <c r="H11" s="86" t="s">
        <v>155</v>
      </c>
      <c r="I11" s="85">
        <v>282825.36</v>
      </c>
      <c r="J11" s="85">
        <v>282825.36</v>
      </c>
      <c r="K11" s="10"/>
      <c r="L11" s="10"/>
      <c r="M11" s="10"/>
      <c r="N11" s="85">
        <v>282825.36</v>
      </c>
      <c r="O11" s="10"/>
      <c r="P11" s="85"/>
      <c r="Q11" s="85"/>
      <c r="R11" s="85"/>
      <c r="S11" s="85"/>
      <c r="T11" s="85"/>
      <c r="U11" s="85"/>
      <c r="V11" s="85"/>
      <c r="W11" s="85"/>
      <c r="X11" s="85"/>
      <c r="Y11" s="85"/>
    </row>
    <row r="12" ht="23.4" customHeight="1" spans="1:25">
      <c r="A12" s="86" t="s">
        <v>67</v>
      </c>
      <c r="B12" s="86" t="s">
        <v>67</v>
      </c>
      <c r="C12" s="86" t="s">
        <v>235</v>
      </c>
      <c r="D12" s="86" t="s">
        <v>203</v>
      </c>
      <c r="E12" s="86" t="s">
        <v>103</v>
      </c>
      <c r="F12" s="86" t="s">
        <v>104</v>
      </c>
      <c r="G12" s="86" t="s">
        <v>236</v>
      </c>
      <c r="H12" s="86" t="s">
        <v>203</v>
      </c>
      <c r="I12" s="85">
        <v>13500</v>
      </c>
      <c r="J12" s="85">
        <v>13500</v>
      </c>
      <c r="K12" s="10"/>
      <c r="L12" s="10"/>
      <c r="M12" s="10"/>
      <c r="N12" s="85">
        <v>13500</v>
      </c>
      <c r="O12" s="10"/>
      <c r="P12" s="85"/>
      <c r="Q12" s="85"/>
      <c r="R12" s="85"/>
      <c r="S12" s="85"/>
      <c r="T12" s="85"/>
      <c r="U12" s="85"/>
      <c r="V12" s="85"/>
      <c r="W12" s="85"/>
      <c r="X12" s="85"/>
      <c r="Y12" s="85"/>
    </row>
    <row r="13" ht="23.4" customHeight="1" spans="1:25">
      <c r="A13" s="86" t="s">
        <v>67</v>
      </c>
      <c r="B13" s="86" t="s">
        <v>67</v>
      </c>
      <c r="C13" s="86" t="s">
        <v>237</v>
      </c>
      <c r="D13" s="86" t="s">
        <v>238</v>
      </c>
      <c r="E13" s="86" t="s">
        <v>103</v>
      </c>
      <c r="F13" s="86" t="s">
        <v>104</v>
      </c>
      <c r="G13" s="86" t="s">
        <v>239</v>
      </c>
      <c r="H13" s="86" t="s">
        <v>240</v>
      </c>
      <c r="I13" s="85">
        <v>11800</v>
      </c>
      <c r="J13" s="85">
        <v>11800</v>
      </c>
      <c r="K13" s="10"/>
      <c r="L13" s="10"/>
      <c r="M13" s="10"/>
      <c r="N13" s="85">
        <v>11800</v>
      </c>
      <c r="O13" s="10"/>
      <c r="P13" s="85"/>
      <c r="Q13" s="85"/>
      <c r="R13" s="85"/>
      <c r="S13" s="85"/>
      <c r="T13" s="85"/>
      <c r="U13" s="85"/>
      <c r="V13" s="85"/>
      <c r="W13" s="85"/>
      <c r="X13" s="85"/>
      <c r="Y13" s="85"/>
    </row>
    <row r="14" ht="23.4" customHeight="1" spans="1:25">
      <c r="A14" s="86" t="s">
        <v>67</v>
      </c>
      <c r="B14" s="86" t="s">
        <v>67</v>
      </c>
      <c r="C14" s="86" t="s">
        <v>237</v>
      </c>
      <c r="D14" s="86" t="s">
        <v>238</v>
      </c>
      <c r="E14" s="86" t="s">
        <v>105</v>
      </c>
      <c r="F14" s="86" t="s">
        <v>106</v>
      </c>
      <c r="G14" s="86" t="s">
        <v>241</v>
      </c>
      <c r="H14" s="86" t="s">
        <v>242</v>
      </c>
      <c r="I14" s="85">
        <v>6800</v>
      </c>
      <c r="J14" s="85">
        <v>6800</v>
      </c>
      <c r="K14" s="10"/>
      <c r="L14" s="10"/>
      <c r="M14" s="10"/>
      <c r="N14" s="85">
        <v>6800</v>
      </c>
      <c r="O14" s="10"/>
      <c r="P14" s="85"/>
      <c r="Q14" s="85"/>
      <c r="R14" s="85"/>
      <c r="S14" s="85"/>
      <c r="T14" s="85"/>
      <c r="U14" s="85"/>
      <c r="V14" s="85"/>
      <c r="W14" s="85"/>
      <c r="X14" s="85"/>
      <c r="Y14" s="85"/>
    </row>
    <row r="15" ht="23.4" customHeight="1" spans="1:25">
      <c r="A15" s="86" t="s">
        <v>67</v>
      </c>
      <c r="B15" s="86" t="s">
        <v>67</v>
      </c>
      <c r="C15" s="86" t="s">
        <v>237</v>
      </c>
      <c r="D15" s="86" t="s">
        <v>238</v>
      </c>
      <c r="E15" s="86" t="s">
        <v>103</v>
      </c>
      <c r="F15" s="86" t="s">
        <v>104</v>
      </c>
      <c r="G15" s="86" t="s">
        <v>243</v>
      </c>
      <c r="H15" s="86" t="s">
        <v>244</v>
      </c>
      <c r="I15" s="85">
        <v>3600</v>
      </c>
      <c r="J15" s="85">
        <v>3600</v>
      </c>
      <c r="K15" s="10"/>
      <c r="L15" s="10"/>
      <c r="M15" s="10"/>
      <c r="N15" s="85">
        <v>3600</v>
      </c>
      <c r="O15" s="10"/>
      <c r="P15" s="85"/>
      <c r="Q15" s="85"/>
      <c r="R15" s="85"/>
      <c r="S15" s="85"/>
      <c r="T15" s="85"/>
      <c r="U15" s="85"/>
      <c r="V15" s="85"/>
      <c r="W15" s="85"/>
      <c r="X15" s="85"/>
      <c r="Y15" s="85"/>
    </row>
    <row r="16" ht="23.4" customHeight="1" spans="1:25">
      <c r="A16" s="86" t="s">
        <v>67</v>
      </c>
      <c r="B16" s="86" t="s">
        <v>67</v>
      </c>
      <c r="C16" s="86" t="s">
        <v>237</v>
      </c>
      <c r="D16" s="86" t="s">
        <v>238</v>
      </c>
      <c r="E16" s="86" t="s">
        <v>103</v>
      </c>
      <c r="F16" s="86" t="s">
        <v>104</v>
      </c>
      <c r="G16" s="86" t="s">
        <v>245</v>
      </c>
      <c r="H16" s="86" t="s">
        <v>246</v>
      </c>
      <c r="I16" s="85">
        <v>8000</v>
      </c>
      <c r="J16" s="85">
        <v>8000</v>
      </c>
      <c r="K16" s="10"/>
      <c r="L16" s="10"/>
      <c r="M16" s="10"/>
      <c r="N16" s="85">
        <v>8000</v>
      </c>
      <c r="O16" s="10"/>
      <c r="P16" s="85"/>
      <c r="Q16" s="85"/>
      <c r="R16" s="85"/>
      <c r="S16" s="85"/>
      <c r="T16" s="85"/>
      <c r="U16" s="85"/>
      <c r="V16" s="85"/>
      <c r="W16" s="85"/>
      <c r="X16" s="85"/>
      <c r="Y16" s="85"/>
    </row>
    <row r="17" ht="23.4" customHeight="1" spans="1:25">
      <c r="A17" s="86" t="s">
        <v>67</v>
      </c>
      <c r="B17" s="86" t="s">
        <v>67</v>
      </c>
      <c r="C17" s="86" t="s">
        <v>237</v>
      </c>
      <c r="D17" s="86" t="s">
        <v>238</v>
      </c>
      <c r="E17" s="86" t="s">
        <v>103</v>
      </c>
      <c r="F17" s="86" t="s">
        <v>104</v>
      </c>
      <c r="G17" s="86" t="s">
        <v>247</v>
      </c>
      <c r="H17" s="86" t="s">
        <v>248</v>
      </c>
      <c r="I17" s="85">
        <v>9000</v>
      </c>
      <c r="J17" s="85">
        <v>9000</v>
      </c>
      <c r="K17" s="10"/>
      <c r="L17" s="10"/>
      <c r="M17" s="10"/>
      <c r="N17" s="85">
        <v>9000</v>
      </c>
      <c r="O17" s="10"/>
      <c r="P17" s="85"/>
      <c r="Q17" s="85"/>
      <c r="R17" s="85"/>
      <c r="S17" s="85"/>
      <c r="T17" s="85"/>
      <c r="U17" s="85"/>
      <c r="V17" s="85"/>
      <c r="W17" s="85"/>
      <c r="X17" s="85"/>
      <c r="Y17" s="85"/>
    </row>
    <row r="18" ht="23.4" customHeight="1" spans="1:25">
      <c r="A18" s="86" t="s">
        <v>67</v>
      </c>
      <c r="B18" s="86" t="s">
        <v>67</v>
      </c>
      <c r="C18" s="86" t="s">
        <v>237</v>
      </c>
      <c r="D18" s="86" t="s">
        <v>238</v>
      </c>
      <c r="E18" s="86" t="s">
        <v>103</v>
      </c>
      <c r="F18" s="86" t="s">
        <v>104</v>
      </c>
      <c r="G18" s="86" t="s">
        <v>249</v>
      </c>
      <c r="H18" s="86" t="s">
        <v>250</v>
      </c>
      <c r="I18" s="85">
        <v>2000</v>
      </c>
      <c r="J18" s="85">
        <v>2000</v>
      </c>
      <c r="K18" s="10"/>
      <c r="L18" s="10"/>
      <c r="M18" s="10"/>
      <c r="N18" s="85">
        <v>2000</v>
      </c>
      <c r="O18" s="10"/>
      <c r="P18" s="85"/>
      <c r="Q18" s="85"/>
      <c r="R18" s="85"/>
      <c r="S18" s="85"/>
      <c r="T18" s="85"/>
      <c r="U18" s="85"/>
      <c r="V18" s="85"/>
      <c r="W18" s="85"/>
      <c r="X18" s="85"/>
      <c r="Y18" s="85"/>
    </row>
    <row r="19" ht="23.4" customHeight="1" spans="1:25">
      <c r="A19" s="86" t="s">
        <v>67</v>
      </c>
      <c r="B19" s="86" t="s">
        <v>67</v>
      </c>
      <c r="C19" s="86" t="s">
        <v>237</v>
      </c>
      <c r="D19" s="86" t="s">
        <v>238</v>
      </c>
      <c r="E19" s="86" t="s">
        <v>103</v>
      </c>
      <c r="F19" s="86" t="s">
        <v>104</v>
      </c>
      <c r="G19" s="86" t="s">
        <v>251</v>
      </c>
      <c r="H19" s="86" t="s">
        <v>252</v>
      </c>
      <c r="I19" s="85">
        <v>2000</v>
      </c>
      <c r="J19" s="85">
        <v>2000</v>
      </c>
      <c r="K19" s="10"/>
      <c r="L19" s="10"/>
      <c r="M19" s="10"/>
      <c r="N19" s="85">
        <v>2000</v>
      </c>
      <c r="O19" s="10"/>
      <c r="P19" s="85"/>
      <c r="Q19" s="85"/>
      <c r="R19" s="85"/>
      <c r="S19" s="85"/>
      <c r="T19" s="85"/>
      <c r="U19" s="85"/>
      <c r="V19" s="85"/>
      <c r="W19" s="85"/>
      <c r="X19" s="85"/>
      <c r="Y19" s="85"/>
    </row>
    <row r="20" ht="23.4" customHeight="1" spans="1:25">
      <c r="A20" s="86" t="s">
        <v>67</v>
      </c>
      <c r="B20" s="86" t="s">
        <v>67</v>
      </c>
      <c r="C20" s="86" t="s">
        <v>237</v>
      </c>
      <c r="D20" s="86" t="s">
        <v>238</v>
      </c>
      <c r="E20" s="86" t="s">
        <v>105</v>
      </c>
      <c r="F20" s="86" t="s">
        <v>106</v>
      </c>
      <c r="G20" s="86" t="s">
        <v>253</v>
      </c>
      <c r="H20" s="86" t="s">
        <v>254</v>
      </c>
      <c r="I20" s="85">
        <v>1000</v>
      </c>
      <c r="J20" s="85">
        <v>1000</v>
      </c>
      <c r="K20" s="10"/>
      <c r="L20" s="10"/>
      <c r="M20" s="10"/>
      <c r="N20" s="85">
        <v>1000</v>
      </c>
      <c r="O20" s="10"/>
      <c r="P20" s="85"/>
      <c r="Q20" s="85"/>
      <c r="R20" s="85"/>
      <c r="S20" s="85"/>
      <c r="T20" s="85"/>
      <c r="U20" s="85"/>
      <c r="V20" s="85"/>
      <c r="W20" s="85"/>
      <c r="X20" s="85"/>
      <c r="Y20" s="85"/>
    </row>
    <row r="21" ht="23.4" customHeight="1" spans="1:25">
      <c r="A21" s="86" t="s">
        <v>67</v>
      </c>
      <c r="B21" s="86" t="s">
        <v>67</v>
      </c>
      <c r="C21" s="86" t="s">
        <v>255</v>
      </c>
      <c r="D21" s="86" t="s">
        <v>256</v>
      </c>
      <c r="E21" s="86" t="s">
        <v>127</v>
      </c>
      <c r="F21" s="86" t="s">
        <v>128</v>
      </c>
      <c r="G21" s="86" t="s">
        <v>257</v>
      </c>
      <c r="H21" s="86" t="s">
        <v>258</v>
      </c>
      <c r="I21" s="85">
        <v>8268</v>
      </c>
      <c r="J21" s="85">
        <v>8268</v>
      </c>
      <c r="K21" s="10"/>
      <c r="L21" s="10"/>
      <c r="M21" s="10"/>
      <c r="N21" s="85">
        <v>8268</v>
      </c>
      <c r="O21" s="10"/>
      <c r="P21" s="85"/>
      <c r="Q21" s="85"/>
      <c r="R21" s="85"/>
      <c r="S21" s="85"/>
      <c r="T21" s="85"/>
      <c r="U21" s="85"/>
      <c r="V21" s="85"/>
      <c r="W21" s="85"/>
      <c r="X21" s="85"/>
      <c r="Y21" s="85"/>
    </row>
    <row r="22" ht="23.4" customHeight="1" spans="1:25">
      <c r="A22" s="86" t="s">
        <v>67</v>
      </c>
      <c r="B22" s="86" t="s">
        <v>67</v>
      </c>
      <c r="C22" s="86" t="s">
        <v>259</v>
      </c>
      <c r="D22" s="86" t="s">
        <v>260</v>
      </c>
      <c r="E22" s="86" t="s">
        <v>103</v>
      </c>
      <c r="F22" s="86" t="s">
        <v>104</v>
      </c>
      <c r="G22" s="86" t="s">
        <v>261</v>
      </c>
      <c r="H22" s="86" t="s">
        <v>260</v>
      </c>
      <c r="I22" s="85">
        <v>32200</v>
      </c>
      <c r="J22" s="85">
        <v>32200</v>
      </c>
      <c r="K22" s="10"/>
      <c r="L22" s="10"/>
      <c r="M22" s="10"/>
      <c r="N22" s="85">
        <v>32200</v>
      </c>
      <c r="O22" s="10"/>
      <c r="P22" s="85"/>
      <c r="Q22" s="85"/>
      <c r="R22" s="85"/>
      <c r="S22" s="85"/>
      <c r="T22" s="85"/>
      <c r="U22" s="85"/>
      <c r="V22" s="85"/>
      <c r="W22" s="85"/>
      <c r="X22" s="85"/>
      <c r="Y22" s="85"/>
    </row>
    <row r="23" ht="23.4" customHeight="1" spans="1:25">
      <c r="A23" s="86" t="s">
        <v>67</v>
      </c>
      <c r="B23" s="86" t="s">
        <v>67</v>
      </c>
      <c r="C23" s="86" t="s">
        <v>259</v>
      </c>
      <c r="D23" s="86" t="s">
        <v>260</v>
      </c>
      <c r="E23" s="86" t="s">
        <v>105</v>
      </c>
      <c r="F23" s="86" t="s">
        <v>106</v>
      </c>
      <c r="G23" s="86" t="s">
        <v>261</v>
      </c>
      <c r="H23" s="86" t="s">
        <v>260</v>
      </c>
      <c r="I23" s="85">
        <v>6900</v>
      </c>
      <c r="J23" s="85">
        <v>6900</v>
      </c>
      <c r="K23" s="10"/>
      <c r="L23" s="10"/>
      <c r="M23" s="10"/>
      <c r="N23" s="85">
        <v>6900</v>
      </c>
      <c r="O23" s="10"/>
      <c r="P23" s="85"/>
      <c r="Q23" s="85"/>
      <c r="R23" s="85"/>
      <c r="S23" s="85"/>
      <c r="T23" s="85"/>
      <c r="U23" s="85"/>
      <c r="V23" s="85"/>
      <c r="W23" s="85"/>
      <c r="X23" s="85"/>
      <c r="Y23" s="85"/>
    </row>
    <row r="24" ht="23.4" customHeight="1" spans="1:25">
      <c r="A24" s="86" t="s">
        <v>67</v>
      </c>
      <c r="B24" s="86" t="s">
        <v>67</v>
      </c>
      <c r="C24" s="86" t="s">
        <v>262</v>
      </c>
      <c r="D24" s="86" t="s">
        <v>263</v>
      </c>
      <c r="E24" s="86" t="s">
        <v>103</v>
      </c>
      <c r="F24" s="86" t="s">
        <v>104</v>
      </c>
      <c r="G24" s="86" t="s">
        <v>264</v>
      </c>
      <c r="H24" s="86" t="s">
        <v>265</v>
      </c>
      <c r="I24" s="85">
        <v>935100</v>
      </c>
      <c r="J24" s="85">
        <v>935100</v>
      </c>
      <c r="K24" s="10"/>
      <c r="L24" s="10"/>
      <c r="M24" s="10"/>
      <c r="N24" s="85">
        <v>935100</v>
      </c>
      <c r="O24" s="10"/>
      <c r="P24" s="85"/>
      <c r="Q24" s="85"/>
      <c r="R24" s="85"/>
      <c r="S24" s="85"/>
      <c r="T24" s="85"/>
      <c r="U24" s="85"/>
      <c r="V24" s="85"/>
      <c r="W24" s="85"/>
      <c r="X24" s="85"/>
      <c r="Y24" s="85"/>
    </row>
    <row r="25" ht="23.4" customHeight="1" spans="1:25">
      <c r="A25" s="86" t="s">
        <v>67</v>
      </c>
      <c r="B25" s="86" t="s">
        <v>67</v>
      </c>
      <c r="C25" s="86" t="s">
        <v>266</v>
      </c>
      <c r="D25" s="86" t="s">
        <v>267</v>
      </c>
      <c r="E25" s="86" t="s">
        <v>103</v>
      </c>
      <c r="F25" s="86" t="s">
        <v>104</v>
      </c>
      <c r="G25" s="86" t="s">
        <v>231</v>
      </c>
      <c r="H25" s="86" t="s">
        <v>232</v>
      </c>
      <c r="I25" s="85">
        <v>236880</v>
      </c>
      <c r="J25" s="85">
        <v>236880</v>
      </c>
      <c r="K25" s="10"/>
      <c r="L25" s="10"/>
      <c r="M25" s="10"/>
      <c r="N25" s="85">
        <v>236880</v>
      </c>
      <c r="O25" s="10"/>
      <c r="P25" s="85"/>
      <c r="Q25" s="85"/>
      <c r="R25" s="85"/>
      <c r="S25" s="85"/>
      <c r="T25" s="85"/>
      <c r="U25" s="85"/>
      <c r="V25" s="85"/>
      <c r="W25" s="85"/>
      <c r="X25" s="85"/>
      <c r="Y25" s="85"/>
    </row>
    <row r="26" ht="23.4" customHeight="1" spans="1:25">
      <c r="A26" s="86" t="s">
        <v>67</v>
      </c>
      <c r="B26" s="86" t="s">
        <v>67</v>
      </c>
      <c r="C26" s="86" t="s">
        <v>268</v>
      </c>
      <c r="D26" s="86" t="s">
        <v>269</v>
      </c>
      <c r="E26" s="86" t="s">
        <v>103</v>
      </c>
      <c r="F26" s="86" t="s">
        <v>104</v>
      </c>
      <c r="G26" s="86" t="s">
        <v>270</v>
      </c>
      <c r="H26" s="86" t="s">
        <v>271</v>
      </c>
      <c r="I26" s="85">
        <v>4216.02</v>
      </c>
      <c r="J26" s="85">
        <v>4216.02</v>
      </c>
      <c r="K26" s="10"/>
      <c r="L26" s="10"/>
      <c r="M26" s="10"/>
      <c r="N26" s="85">
        <v>4216.02</v>
      </c>
      <c r="O26" s="10"/>
      <c r="P26" s="85"/>
      <c r="Q26" s="85"/>
      <c r="R26" s="85"/>
      <c r="S26" s="85"/>
      <c r="T26" s="85"/>
      <c r="U26" s="85"/>
      <c r="V26" s="85"/>
      <c r="W26" s="85"/>
      <c r="X26" s="85"/>
      <c r="Y26" s="85"/>
    </row>
    <row r="27" ht="23.4" customHeight="1" spans="1:25">
      <c r="A27" s="86" t="s">
        <v>67</v>
      </c>
      <c r="B27" s="86" t="s">
        <v>67</v>
      </c>
      <c r="C27" s="86" t="s">
        <v>268</v>
      </c>
      <c r="D27" s="86" t="s">
        <v>269</v>
      </c>
      <c r="E27" s="86" t="s">
        <v>105</v>
      </c>
      <c r="F27" s="86" t="s">
        <v>106</v>
      </c>
      <c r="G27" s="86" t="s">
        <v>270</v>
      </c>
      <c r="H27" s="86" t="s">
        <v>271</v>
      </c>
      <c r="I27" s="85">
        <v>2019.03</v>
      </c>
      <c r="J27" s="85">
        <v>2019.03</v>
      </c>
      <c r="K27" s="10"/>
      <c r="L27" s="10"/>
      <c r="M27" s="10"/>
      <c r="N27" s="85">
        <v>2019.03</v>
      </c>
      <c r="O27" s="10"/>
      <c r="P27" s="85"/>
      <c r="Q27" s="85"/>
      <c r="R27" s="85"/>
      <c r="S27" s="85"/>
      <c r="T27" s="85"/>
      <c r="U27" s="85"/>
      <c r="V27" s="85"/>
      <c r="W27" s="85"/>
      <c r="X27" s="85"/>
      <c r="Y27" s="85"/>
    </row>
    <row r="28" ht="23.4" customHeight="1" spans="1:25">
      <c r="A28" s="86" t="s">
        <v>67</v>
      </c>
      <c r="B28" s="86" t="s">
        <v>67</v>
      </c>
      <c r="C28" s="86" t="s">
        <v>272</v>
      </c>
      <c r="D28" s="86" t="s">
        <v>273</v>
      </c>
      <c r="E28" s="86" t="s">
        <v>111</v>
      </c>
      <c r="F28" s="86" t="s">
        <v>112</v>
      </c>
      <c r="G28" s="86" t="s">
        <v>274</v>
      </c>
      <c r="H28" s="86" t="s">
        <v>275</v>
      </c>
      <c r="I28" s="85">
        <v>327743.2</v>
      </c>
      <c r="J28" s="85">
        <v>327743.2</v>
      </c>
      <c r="K28" s="10"/>
      <c r="L28" s="10"/>
      <c r="M28" s="10"/>
      <c r="N28" s="85">
        <v>327743.2</v>
      </c>
      <c r="O28" s="10"/>
      <c r="P28" s="85"/>
      <c r="Q28" s="85"/>
      <c r="R28" s="85"/>
      <c r="S28" s="85"/>
      <c r="T28" s="85"/>
      <c r="U28" s="85"/>
      <c r="V28" s="85"/>
      <c r="W28" s="85"/>
      <c r="X28" s="85"/>
      <c r="Y28" s="85"/>
    </row>
    <row r="29" ht="23.4" customHeight="1" spans="1:25">
      <c r="A29" s="86" t="s">
        <v>67</v>
      </c>
      <c r="B29" s="86" t="s">
        <v>67</v>
      </c>
      <c r="C29" s="86" t="s">
        <v>276</v>
      </c>
      <c r="D29" s="86" t="s">
        <v>277</v>
      </c>
      <c r="E29" s="86" t="s">
        <v>142</v>
      </c>
      <c r="F29" s="86" t="s">
        <v>143</v>
      </c>
      <c r="G29" s="86" t="s">
        <v>270</v>
      </c>
      <c r="H29" s="86" t="s">
        <v>271</v>
      </c>
      <c r="I29" s="85">
        <v>4096.79</v>
      </c>
      <c r="J29" s="85">
        <v>4096.79</v>
      </c>
      <c r="K29" s="10"/>
      <c r="L29" s="10"/>
      <c r="M29" s="10"/>
      <c r="N29" s="85">
        <v>4096.79</v>
      </c>
      <c r="O29" s="10"/>
      <c r="P29" s="85"/>
      <c r="Q29" s="85"/>
      <c r="R29" s="85"/>
      <c r="S29" s="85"/>
      <c r="T29" s="85"/>
      <c r="U29" s="85"/>
      <c r="V29" s="85"/>
      <c r="W29" s="85"/>
      <c r="X29" s="85"/>
      <c r="Y29" s="85"/>
    </row>
    <row r="30" ht="23.4" customHeight="1" spans="1:25">
      <c r="A30" s="86" t="s">
        <v>67</v>
      </c>
      <c r="B30" s="86" t="s">
        <v>67</v>
      </c>
      <c r="C30" s="86" t="s">
        <v>278</v>
      </c>
      <c r="D30" s="86" t="s">
        <v>279</v>
      </c>
      <c r="E30" s="86" t="s">
        <v>136</v>
      </c>
      <c r="F30" s="86" t="s">
        <v>137</v>
      </c>
      <c r="G30" s="86" t="s">
        <v>280</v>
      </c>
      <c r="H30" s="86" t="s">
        <v>281</v>
      </c>
      <c r="I30" s="85">
        <v>139037</v>
      </c>
      <c r="J30" s="85">
        <v>139037</v>
      </c>
      <c r="K30" s="10"/>
      <c r="L30" s="10"/>
      <c r="M30" s="10"/>
      <c r="N30" s="85">
        <v>139037</v>
      </c>
      <c r="O30" s="10"/>
      <c r="P30" s="85"/>
      <c r="Q30" s="85"/>
      <c r="R30" s="85"/>
      <c r="S30" s="85"/>
      <c r="T30" s="85"/>
      <c r="U30" s="85"/>
      <c r="V30" s="85"/>
      <c r="W30" s="85"/>
      <c r="X30" s="85"/>
      <c r="Y30" s="85"/>
    </row>
    <row r="31" ht="23.4" customHeight="1" spans="1:25">
      <c r="A31" s="86" t="s">
        <v>67</v>
      </c>
      <c r="B31" s="86" t="s">
        <v>67</v>
      </c>
      <c r="C31" s="86" t="s">
        <v>278</v>
      </c>
      <c r="D31" s="86" t="s">
        <v>279</v>
      </c>
      <c r="E31" s="86" t="s">
        <v>138</v>
      </c>
      <c r="F31" s="86" t="s">
        <v>139</v>
      </c>
      <c r="G31" s="86" t="s">
        <v>280</v>
      </c>
      <c r="H31" s="86" t="s">
        <v>281</v>
      </c>
      <c r="I31" s="85">
        <v>22786.21</v>
      </c>
      <c r="J31" s="85">
        <v>22786.21</v>
      </c>
      <c r="K31" s="10"/>
      <c r="L31" s="10"/>
      <c r="M31" s="10"/>
      <c r="N31" s="85">
        <v>22786.21</v>
      </c>
      <c r="O31" s="10"/>
      <c r="P31" s="85"/>
      <c r="Q31" s="85"/>
      <c r="R31" s="85"/>
      <c r="S31" s="85"/>
      <c r="T31" s="85"/>
      <c r="U31" s="85"/>
      <c r="V31" s="85"/>
      <c r="W31" s="85"/>
      <c r="X31" s="85"/>
      <c r="Y31" s="85"/>
    </row>
    <row r="32" ht="23.4" customHeight="1" spans="1:25">
      <c r="A32" s="86" t="s">
        <v>67</v>
      </c>
      <c r="B32" s="86" t="s">
        <v>67</v>
      </c>
      <c r="C32" s="86" t="s">
        <v>278</v>
      </c>
      <c r="D32" s="86" t="s">
        <v>279</v>
      </c>
      <c r="E32" s="86" t="s">
        <v>140</v>
      </c>
      <c r="F32" s="86" t="s">
        <v>141</v>
      </c>
      <c r="G32" s="86" t="s">
        <v>282</v>
      </c>
      <c r="H32" s="86" t="s">
        <v>283</v>
      </c>
      <c r="I32" s="85">
        <v>58699.2</v>
      </c>
      <c r="J32" s="85">
        <v>58699.2</v>
      </c>
      <c r="K32" s="10"/>
      <c r="L32" s="10"/>
      <c r="M32" s="10"/>
      <c r="N32" s="85">
        <v>58699.2</v>
      </c>
      <c r="O32" s="10"/>
      <c r="P32" s="85"/>
      <c r="Q32" s="85"/>
      <c r="R32" s="85"/>
      <c r="S32" s="85"/>
      <c r="T32" s="85"/>
      <c r="U32" s="85"/>
      <c r="V32" s="85"/>
      <c r="W32" s="85"/>
      <c r="X32" s="85"/>
      <c r="Y32" s="85"/>
    </row>
    <row r="33" ht="23.4" customHeight="1" spans="1:25">
      <c r="A33" s="86" t="s">
        <v>67</v>
      </c>
      <c r="B33" s="86" t="s">
        <v>67</v>
      </c>
      <c r="C33" s="86" t="s">
        <v>278</v>
      </c>
      <c r="D33" s="86" t="s">
        <v>279</v>
      </c>
      <c r="E33" s="86" t="s">
        <v>140</v>
      </c>
      <c r="F33" s="86" t="s">
        <v>141</v>
      </c>
      <c r="G33" s="86" t="s">
        <v>282</v>
      </c>
      <c r="H33" s="86" t="s">
        <v>283</v>
      </c>
      <c r="I33" s="85">
        <v>102419.75</v>
      </c>
      <c r="J33" s="85">
        <v>102419.75</v>
      </c>
      <c r="K33" s="10"/>
      <c r="L33" s="10"/>
      <c r="M33" s="10"/>
      <c r="N33" s="85">
        <v>102419.75</v>
      </c>
      <c r="O33" s="10"/>
      <c r="P33" s="85"/>
      <c r="Q33" s="85"/>
      <c r="R33" s="85"/>
      <c r="S33" s="85"/>
      <c r="T33" s="85"/>
      <c r="U33" s="85"/>
      <c r="V33" s="85"/>
      <c r="W33" s="85"/>
      <c r="X33" s="85"/>
      <c r="Y33" s="85"/>
    </row>
    <row r="34" ht="23.4" customHeight="1" spans="1:25">
      <c r="A34" s="86" t="s">
        <v>67</v>
      </c>
      <c r="B34" s="86" t="s">
        <v>67</v>
      </c>
      <c r="C34" s="86" t="s">
        <v>278</v>
      </c>
      <c r="D34" s="86" t="s">
        <v>279</v>
      </c>
      <c r="E34" s="86" t="s">
        <v>142</v>
      </c>
      <c r="F34" s="86" t="s">
        <v>143</v>
      </c>
      <c r="G34" s="86" t="s">
        <v>270</v>
      </c>
      <c r="H34" s="86" t="s">
        <v>271</v>
      </c>
      <c r="I34" s="85">
        <v>7392</v>
      </c>
      <c r="J34" s="85">
        <v>7392</v>
      </c>
      <c r="K34" s="10"/>
      <c r="L34" s="10"/>
      <c r="M34" s="10"/>
      <c r="N34" s="85">
        <v>7392</v>
      </c>
      <c r="O34" s="10"/>
      <c r="P34" s="85"/>
      <c r="Q34" s="85"/>
      <c r="R34" s="85"/>
      <c r="S34" s="85"/>
      <c r="T34" s="85"/>
      <c r="U34" s="85"/>
      <c r="V34" s="85"/>
      <c r="W34" s="85"/>
      <c r="X34" s="85"/>
      <c r="Y34" s="85"/>
    </row>
    <row r="35" ht="23.4" customHeight="1" spans="1:25">
      <c r="A35" s="86" t="s">
        <v>67</v>
      </c>
      <c r="B35" s="86" t="s">
        <v>67</v>
      </c>
      <c r="C35" s="86" t="s">
        <v>278</v>
      </c>
      <c r="D35" s="86" t="s">
        <v>279</v>
      </c>
      <c r="E35" s="86" t="s">
        <v>142</v>
      </c>
      <c r="F35" s="86" t="s">
        <v>143</v>
      </c>
      <c r="G35" s="86" t="s">
        <v>270</v>
      </c>
      <c r="H35" s="86" t="s">
        <v>271</v>
      </c>
      <c r="I35" s="85">
        <v>8976</v>
      </c>
      <c r="J35" s="85">
        <v>8976</v>
      </c>
      <c r="K35" s="10"/>
      <c r="L35" s="10"/>
      <c r="M35" s="10"/>
      <c r="N35" s="85">
        <v>8976</v>
      </c>
      <c r="O35" s="10"/>
      <c r="P35" s="85"/>
      <c r="Q35" s="85"/>
      <c r="R35" s="85"/>
      <c r="S35" s="85"/>
      <c r="T35" s="85"/>
      <c r="U35" s="85"/>
      <c r="V35" s="85"/>
      <c r="W35" s="85"/>
      <c r="X35" s="85"/>
      <c r="Y35" s="85"/>
    </row>
    <row r="36" ht="23.4" customHeight="1" spans="1:25">
      <c r="A36" s="86" t="s">
        <v>67</v>
      </c>
      <c r="B36" s="86" t="s">
        <v>67</v>
      </c>
      <c r="C36" s="86" t="s">
        <v>284</v>
      </c>
      <c r="D36" s="86" t="s">
        <v>285</v>
      </c>
      <c r="E36" s="86" t="s">
        <v>103</v>
      </c>
      <c r="F36" s="86" t="s">
        <v>104</v>
      </c>
      <c r="G36" s="86" t="s">
        <v>286</v>
      </c>
      <c r="H36" s="86" t="s">
        <v>287</v>
      </c>
      <c r="I36" s="85">
        <v>136200</v>
      </c>
      <c r="J36" s="85">
        <v>136200</v>
      </c>
      <c r="K36" s="10"/>
      <c r="L36" s="10"/>
      <c r="M36" s="10"/>
      <c r="N36" s="85">
        <v>136200</v>
      </c>
      <c r="O36" s="10"/>
      <c r="P36" s="85"/>
      <c r="Q36" s="85"/>
      <c r="R36" s="85"/>
      <c r="S36" s="85"/>
      <c r="T36" s="85"/>
      <c r="U36" s="85"/>
      <c r="V36" s="85"/>
      <c r="W36" s="85"/>
      <c r="X36" s="85"/>
      <c r="Y36" s="85"/>
    </row>
    <row r="37" ht="23.4" customHeight="1" spans="1:25">
      <c r="A37" s="86" t="s">
        <v>67</v>
      </c>
      <c r="B37" s="86" t="s">
        <v>67</v>
      </c>
      <c r="C37" s="86" t="s">
        <v>288</v>
      </c>
      <c r="D37" s="86" t="s">
        <v>289</v>
      </c>
      <c r="E37" s="86" t="s">
        <v>103</v>
      </c>
      <c r="F37" s="86" t="s">
        <v>104</v>
      </c>
      <c r="G37" s="86" t="s">
        <v>286</v>
      </c>
      <c r="H37" s="86" t="s">
        <v>287</v>
      </c>
      <c r="I37" s="85">
        <v>13620</v>
      </c>
      <c r="J37" s="85">
        <v>13620</v>
      </c>
      <c r="K37" s="10"/>
      <c r="L37" s="10"/>
      <c r="M37" s="10"/>
      <c r="N37" s="85">
        <v>13620</v>
      </c>
      <c r="O37" s="10"/>
      <c r="P37" s="85"/>
      <c r="Q37" s="85"/>
      <c r="R37" s="85"/>
      <c r="S37" s="85"/>
      <c r="T37" s="85"/>
      <c r="U37" s="85"/>
      <c r="V37" s="85"/>
      <c r="W37" s="85"/>
      <c r="X37" s="85"/>
      <c r="Y37" s="85"/>
    </row>
    <row r="38" ht="23.4" customHeight="1" spans="1:25">
      <c r="A38" s="86" t="s">
        <v>67</v>
      </c>
      <c r="B38" s="86" t="s">
        <v>67</v>
      </c>
      <c r="C38" s="86" t="s">
        <v>290</v>
      </c>
      <c r="D38" s="86" t="s">
        <v>291</v>
      </c>
      <c r="E38" s="86" t="s">
        <v>103</v>
      </c>
      <c r="F38" s="86" t="s">
        <v>104</v>
      </c>
      <c r="G38" s="86" t="s">
        <v>292</v>
      </c>
      <c r="H38" s="86" t="s">
        <v>293</v>
      </c>
      <c r="I38" s="85">
        <v>138000</v>
      </c>
      <c r="J38" s="85">
        <v>138000</v>
      </c>
      <c r="K38" s="10"/>
      <c r="L38" s="10"/>
      <c r="M38" s="10"/>
      <c r="N38" s="85">
        <v>138000</v>
      </c>
      <c r="O38" s="10"/>
      <c r="P38" s="85"/>
      <c r="Q38" s="85"/>
      <c r="R38" s="85"/>
      <c r="S38" s="85"/>
      <c r="T38" s="85"/>
      <c r="U38" s="85"/>
      <c r="V38" s="85"/>
      <c r="W38" s="85"/>
      <c r="X38" s="85"/>
      <c r="Y38" s="85"/>
    </row>
    <row r="39" ht="23.4" customHeight="1" spans="1:25">
      <c r="A39" s="86" t="s">
        <v>67</v>
      </c>
      <c r="B39" s="86" t="s">
        <v>67</v>
      </c>
      <c r="C39" s="86" t="s">
        <v>294</v>
      </c>
      <c r="D39" s="86" t="s">
        <v>295</v>
      </c>
      <c r="E39" s="86" t="s">
        <v>105</v>
      </c>
      <c r="F39" s="86" t="s">
        <v>106</v>
      </c>
      <c r="G39" s="86" t="s">
        <v>296</v>
      </c>
      <c r="H39" s="86" t="s">
        <v>297</v>
      </c>
      <c r="I39" s="85">
        <v>25200</v>
      </c>
      <c r="J39" s="85">
        <v>25200</v>
      </c>
      <c r="K39" s="10"/>
      <c r="L39" s="10"/>
      <c r="M39" s="10"/>
      <c r="N39" s="85">
        <v>25200</v>
      </c>
      <c r="O39" s="10"/>
      <c r="P39" s="85"/>
      <c r="Q39" s="85"/>
      <c r="R39" s="85"/>
      <c r="S39" s="85"/>
      <c r="T39" s="85"/>
      <c r="U39" s="85"/>
      <c r="V39" s="85"/>
      <c r="W39" s="85"/>
      <c r="X39" s="85"/>
      <c r="Y39" s="85"/>
    </row>
    <row r="40" ht="23.4" customHeight="1" spans="1:25">
      <c r="A40" s="86" t="s">
        <v>67</v>
      </c>
      <c r="B40" s="86" t="s">
        <v>67</v>
      </c>
      <c r="C40" s="86" t="s">
        <v>298</v>
      </c>
      <c r="D40" s="86" t="s">
        <v>299</v>
      </c>
      <c r="E40" s="86" t="s">
        <v>105</v>
      </c>
      <c r="F40" s="86" t="s">
        <v>106</v>
      </c>
      <c r="G40" s="86" t="s">
        <v>296</v>
      </c>
      <c r="H40" s="86" t="s">
        <v>297</v>
      </c>
      <c r="I40" s="85">
        <v>27600</v>
      </c>
      <c r="J40" s="85">
        <v>27600</v>
      </c>
      <c r="K40" s="10"/>
      <c r="L40" s="10"/>
      <c r="M40" s="10"/>
      <c r="N40" s="85">
        <v>27600</v>
      </c>
      <c r="O40" s="10"/>
      <c r="P40" s="85"/>
      <c r="Q40" s="85"/>
      <c r="R40" s="85"/>
      <c r="S40" s="85"/>
      <c r="T40" s="85"/>
      <c r="U40" s="85"/>
      <c r="V40" s="85"/>
      <c r="W40" s="85"/>
      <c r="X40" s="85"/>
      <c r="Y40" s="85"/>
    </row>
    <row r="41" ht="23.4" customHeight="1" spans="1:25">
      <c r="A41" s="86" t="s">
        <v>67</v>
      </c>
      <c r="B41" s="86" t="s">
        <v>67</v>
      </c>
      <c r="C41" s="86" t="s">
        <v>298</v>
      </c>
      <c r="D41" s="86" t="s">
        <v>299</v>
      </c>
      <c r="E41" s="86" t="s">
        <v>105</v>
      </c>
      <c r="F41" s="86" t="s">
        <v>106</v>
      </c>
      <c r="G41" s="86" t="s">
        <v>296</v>
      </c>
      <c r="H41" s="86" t="s">
        <v>297</v>
      </c>
      <c r="I41" s="85">
        <v>53580</v>
      </c>
      <c r="J41" s="85">
        <v>53580</v>
      </c>
      <c r="K41" s="10"/>
      <c r="L41" s="10"/>
      <c r="M41" s="10"/>
      <c r="N41" s="85">
        <v>53580</v>
      </c>
      <c r="O41" s="10"/>
      <c r="P41" s="85"/>
      <c r="Q41" s="85"/>
      <c r="R41" s="85"/>
      <c r="S41" s="85"/>
      <c r="T41" s="85"/>
      <c r="U41" s="85"/>
      <c r="V41" s="85"/>
      <c r="W41" s="85"/>
      <c r="X41" s="85"/>
      <c r="Y41" s="85"/>
    </row>
    <row r="42" ht="23.4" customHeight="1" spans="1:25">
      <c r="A42" s="86" t="s">
        <v>67</v>
      </c>
      <c r="B42" s="86" t="s">
        <v>67</v>
      </c>
      <c r="C42" s="86" t="s">
        <v>298</v>
      </c>
      <c r="D42" s="86" t="s">
        <v>299</v>
      </c>
      <c r="E42" s="86" t="s">
        <v>105</v>
      </c>
      <c r="F42" s="86" t="s">
        <v>106</v>
      </c>
      <c r="G42" s="86" t="s">
        <v>296</v>
      </c>
      <c r="H42" s="86" t="s">
        <v>297</v>
      </c>
      <c r="I42" s="85">
        <v>58656</v>
      </c>
      <c r="J42" s="85">
        <v>58656</v>
      </c>
      <c r="K42" s="10"/>
      <c r="L42" s="10"/>
      <c r="M42" s="10"/>
      <c r="N42" s="85">
        <v>58656</v>
      </c>
      <c r="O42" s="10"/>
      <c r="P42" s="85"/>
      <c r="Q42" s="85"/>
      <c r="R42" s="85"/>
      <c r="S42" s="85"/>
      <c r="T42" s="85"/>
      <c r="U42" s="85"/>
      <c r="V42" s="85"/>
      <c r="W42" s="85"/>
      <c r="X42" s="85"/>
      <c r="Y42" s="85"/>
    </row>
    <row r="43" ht="23.4" customHeight="1" spans="1:25">
      <c r="A43" s="86" t="s">
        <v>67</v>
      </c>
      <c r="B43" s="86" t="s">
        <v>67</v>
      </c>
      <c r="C43" s="86" t="s">
        <v>300</v>
      </c>
      <c r="D43" s="86" t="s">
        <v>301</v>
      </c>
      <c r="E43" s="86" t="s">
        <v>105</v>
      </c>
      <c r="F43" s="86" t="s">
        <v>106</v>
      </c>
      <c r="G43" s="86" t="s">
        <v>229</v>
      </c>
      <c r="H43" s="86" t="s">
        <v>230</v>
      </c>
      <c r="I43" s="85">
        <v>128028</v>
      </c>
      <c r="J43" s="85">
        <v>128028</v>
      </c>
      <c r="K43" s="10"/>
      <c r="L43" s="10"/>
      <c r="M43" s="10"/>
      <c r="N43" s="85">
        <v>128028</v>
      </c>
      <c r="O43" s="10"/>
      <c r="P43" s="85"/>
      <c r="Q43" s="85"/>
      <c r="R43" s="85"/>
      <c r="S43" s="85"/>
      <c r="T43" s="85"/>
      <c r="U43" s="85"/>
      <c r="V43" s="85"/>
      <c r="W43" s="85"/>
      <c r="X43" s="85"/>
      <c r="Y43" s="85"/>
    </row>
    <row r="44" ht="23.4" customHeight="1" spans="1:25">
      <c r="A44" s="86" t="s">
        <v>67</v>
      </c>
      <c r="B44" s="86" t="s">
        <v>67</v>
      </c>
      <c r="C44" s="86" t="s">
        <v>300</v>
      </c>
      <c r="D44" s="86" t="s">
        <v>301</v>
      </c>
      <c r="E44" s="86" t="s">
        <v>105</v>
      </c>
      <c r="F44" s="86" t="s">
        <v>106</v>
      </c>
      <c r="G44" s="86" t="s">
        <v>231</v>
      </c>
      <c r="H44" s="86" t="s">
        <v>232</v>
      </c>
      <c r="I44" s="85">
        <v>10669</v>
      </c>
      <c r="J44" s="85">
        <v>10669</v>
      </c>
      <c r="K44" s="10"/>
      <c r="L44" s="10"/>
      <c r="M44" s="10"/>
      <c r="N44" s="85">
        <v>10669</v>
      </c>
      <c r="O44" s="10"/>
      <c r="P44" s="85"/>
      <c r="Q44" s="85"/>
      <c r="R44" s="85"/>
      <c r="S44" s="85"/>
      <c r="T44" s="85"/>
      <c r="U44" s="85"/>
      <c r="V44" s="85"/>
      <c r="W44" s="85"/>
      <c r="X44" s="85"/>
      <c r="Y44" s="85"/>
    </row>
    <row r="45" ht="23.4" customHeight="1" spans="1:25">
      <c r="A45" s="86" t="s">
        <v>67</v>
      </c>
      <c r="B45" s="86" t="s">
        <v>67</v>
      </c>
      <c r="C45" s="86" t="s">
        <v>302</v>
      </c>
      <c r="D45" s="86" t="s">
        <v>303</v>
      </c>
      <c r="E45" s="86" t="s">
        <v>105</v>
      </c>
      <c r="F45" s="86" t="s">
        <v>106</v>
      </c>
      <c r="G45" s="86" t="s">
        <v>264</v>
      </c>
      <c r="H45" s="86" t="s">
        <v>265</v>
      </c>
      <c r="I45" s="85">
        <v>9900</v>
      </c>
      <c r="J45" s="85">
        <v>9900</v>
      </c>
      <c r="K45" s="10"/>
      <c r="L45" s="10"/>
      <c r="M45" s="10"/>
      <c r="N45" s="85">
        <v>9900</v>
      </c>
      <c r="O45" s="10"/>
      <c r="P45" s="85"/>
      <c r="Q45" s="85"/>
      <c r="R45" s="85"/>
      <c r="S45" s="85"/>
      <c r="T45" s="85"/>
      <c r="U45" s="85"/>
      <c r="V45" s="85"/>
      <c r="W45" s="85"/>
      <c r="X45" s="85"/>
      <c r="Y45" s="85"/>
    </row>
    <row r="46" ht="23.4" customHeight="1" spans="1:25">
      <c r="A46" s="86" t="s">
        <v>67</v>
      </c>
      <c r="B46" s="86" t="s">
        <v>67</v>
      </c>
      <c r="C46" s="86" t="s">
        <v>304</v>
      </c>
      <c r="D46" s="86" t="s">
        <v>305</v>
      </c>
      <c r="E46" s="86" t="s">
        <v>113</v>
      </c>
      <c r="F46" s="86" t="s">
        <v>114</v>
      </c>
      <c r="G46" s="86" t="s">
        <v>306</v>
      </c>
      <c r="H46" s="86" t="s">
        <v>307</v>
      </c>
      <c r="I46" s="85">
        <v>239517</v>
      </c>
      <c r="J46" s="85">
        <v>239517</v>
      </c>
      <c r="K46" s="10"/>
      <c r="L46" s="10"/>
      <c r="M46" s="10"/>
      <c r="N46" s="85">
        <v>239517</v>
      </c>
      <c r="O46" s="10"/>
      <c r="P46" s="85"/>
      <c r="Q46" s="85"/>
      <c r="R46" s="85"/>
      <c r="S46" s="85"/>
      <c r="T46" s="85"/>
      <c r="U46" s="85"/>
      <c r="V46" s="85"/>
      <c r="W46" s="85"/>
      <c r="X46" s="85"/>
      <c r="Y46" s="85"/>
    </row>
    <row r="47" ht="23.4" customHeight="1" spans="1:25">
      <c r="A47" s="86" t="s">
        <v>67</v>
      </c>
      <c r="B47" s="86" t="s">
        <v>67</v>
      </c>
      <c r="C47" s="86" t="s">
        <v>308</v>
      </c>
      <c r="D47" s="86" t="s">
        <v>309</v>
      </c>
      <c r="E47" s="86" t="s">
        <v>103</v>
      </c>
      <c r="F47" s="86" t="s">
        <v>104</v>
      </c>
      <c r="G47" s="86" t="s">
        <v>310</v>
      </c>
      <c r="H47" s="86" t="s">
        <v>311</v>
      </c>
      <c r="I47" s="85">
        <v>12000</v>
      </c>
      <c r="J47" s="85">
        <v>12000</v>
      </c>
      <c r="K47" s="10"/>
      <c r="L47" s="10"/>
      <c r="M47" s="10"/>
      <c r="N47" s="85">
        <v>12000</v>
      </c>
      <c r="O47" s="10"/>
      <c r="P47" s="85"/>
      <c r="Q47" s="85"/>
      <c r="R47" s="85"/>
      <c r="S47" s="85"/>
      <c r="T47" s="85"/>
      <c r="U47" s="85"/>
      <c r="V47" s="85"/>
      <c r="W47" s="85"/>
      <c r="X47" s="85"/>
      <c r="Y47" s="85"/>
    </row>
    <row r="48" ht="23.4" customHeight="1" spans="1:25">
      <c r="A48" s="86" t="s">
        <v>67</v>
      </c>
      <c r="B48" s="86" t="s">
        <v>67</v>
      </c>
      <c r="C48" s="86" t="s">
        <v>312</v>
      </c>
      <c r="D48" s="86" t="s">
        <v>313</v>
      </c>
      <c r="E48" s="86" t="s">
        <v>103</v>
      </c>
      <c r="F48" s="86" t="s">
        <v>104</v>
      </c>
      <c r="G48" s="86" t="s">
        <v>314</v>
      </c>
      <c r="H48" s="86" t="s">
        <v>315</v>
      </c>
      <c r="I48" s="85">
        <v>38710.07</v>
      </c>
      <c r="J48" s="85">
        <v>38710.07</v>
      </c>
      <c r="K48" s="10"/>
      <c r="L48" s="10"/>
      <c r="M48" s="10"/>
      <c r="N48" s="85">
        <v>38710.07</v>
      </c>
      <c r="O48" s="10"/>
      <c r="P48" s="85"/>
      <c r="Q48" s="85"/>
      <c r="R48" s="85"/>
      <c r="S48" s="85"/>
      <c r="T48" s="85"/>
      <c r="U48" s="85"/>
      <c r="V48" s="85"/>
      <c r="W48" s="85"/>
      <c r="X48" s="85"/>
      <c r="Y48" s="85"/>
    </row>
    <row r="49" ht="23.4" customHeight="1" spans="1:25">
      <c r="A49" s="86" t="s">
        <v>67</v>
      </c>
      <c r="B49" s="86" t="s">
        <v>70</v>
      </c>
      <c r="C49" s="86" t="s">
        <v>316</v>
      </c>
      <c r="D49" s="86" t="s">
        <v>228</v>
      </c>
      <c r="E49" s="86" t="s">
        <v>103</v>
      </c>
      <c r="F49" s="86" t="s">
        <v>104</v>
      </c>
      <c r="G49" s="86" t="s">
        <v>229</v>
      </c>
      <c r="H49" s="86" t="s">
        <v>230</v>
      </c>
      <c r="I49" s="85">
        <v>293952</v>
      </c>
      <c r="J49" s="85">
        <v>293952</v>
      </c>
      <c r="K49" s="10"/>
      <c r="L49" s="10"/>
      <c r="M49" s="10"/>
      <c r="N49" s="85">
        <v>293952</v>
      </c>
      <c r="O49" s="10"/>
      <c r="P49" s="85"/>
      <c r="Q49" s="85"/>
      <c r="R49" s="85"/>
      <c r="S49" s="85"/>
      <c r="T49" s="85"/>
      <c r="U49" s="85"/>
      <c r="V49" s="85"/>
      <c r="W49" s="85"/>
      <c r="X49" s="85"/>
      <c r="Y49" s="85"/>
    </row>
    <row r="50" ht="23.4" customHeight="1" spans="1:25">
      <c r="A50" s="86" t="s">
        <v>67</v>
      </c>
      <c r="B50" s="86" t="s">
        <v>70</v>
      </c>
      <c r="C50" s="86" t="s">
        <v>316</v>
      </c>
      <c r="D50" s="86" t="s">
        <v>228</v>
      </c>
      <c r="E50" s="86" t="s">
        <v>103</v>
      </c>
      <c r="F50" s="86" t="s">
        <v>104</v>
      </c>
      <c r="G50" s="86" t="s">
        <v>231</v>
      </c>
      <c r="H50" s="86" t="s">
        <v>232</v>
      </c>
      <c r="I50" s="85">
        <v>24496</v>
      </c>
      <c r="J50" s="85">
        <v>24496</v>
      </c>
      <c r="K50" s="10"/>
      <c r="L50" s="10"/>
      <c r="M50" s="10"/>
      <c r="N50" s="85">
        <v>24496</v>
      </c>
      <c r="O50" s="10"/>
      <c r="P50" s="85"/>
      <c r="Q50" s="85"/>
      <c r="R50" s="85"/>
      <c r="S50" s="85"/>
      <c r="T50" s="85"/>
      <c r="U50" s="85"/>
      <c r="V50" s="85"/>
      <c r="W50" s="85"/>
      <c r="X50" s="85"/>
      <c r="Y50" s="85"/>
    </row>
    <row r="51" ht="23.4" customHeight="1" spans="1:25">
      <c r="A51" s="86" t="s">
        <v>67</v>
      </c>
      <c r="B51" s="86" t="s">
        <v>70</v>
      </c>
      <c r="C51" s="86" t="s">
        <v>317</v>
      </c>
      <c r="D51" s="86" t="s">
        <v>155</v>
      </c>
      <c r="E51" s="86" t="s">
        <v>154</v>
      </c>
      <c r="F51" s="86" t="s">
        <v>155</v>
      </c>
      <c r="G51" s="86" t="s">
        <v>234</v>
      </c>
      <c r="H51" s="86" t="s">
        <v>155</v>
      </c>
      <c r="I51" s="85">
        <v>114539.76</v>
      </c>
      <c r="J51" s="85">
        <v>114539.76</v>
      </c>
      <c r="K51" s="10"/>
      <c r="L51" s="10"/>
      <c r="M51" s="10"/>
      <c r="N51" s="85">
        <v>114539.76</v>
      </c>
      <c r="O51" s="10"/>
      <c r="P51" s="85"/>
      <c r="Q51" s="85"/>
      <c r="R51" s="85"/>
      <c r="S51" s="85"/>
      <c r="T51" s="85"/>
      <c r="U51" s="85"/>
      <c r="V51" s="85"/>
      <c r="W51" s="85"/>
      <c r="X51" s="85"/>
      <c r="Y51" s="85"/>
    </row>
    <row r="52" ht="23.4" customHeight="1" spans="1:25">
      <c r="A52" s="86" t="s">
        <v>67</v>
      </c>
      <c r="B52" s="86" t="s">
        <v>70</v>
      </c>
      <c r="C52" s="86" t="s">
        <v>318</v>
      </c>
      <c r="D52" s="86" t="s">
        <v>203</v>
      </c>
      <c r="E52" s="86" t="s">
        <v>103</v>
      </c>
      <c r="F52" s="86" t="s">
        <v>104</v>
      </c>
      <c r="G52" s="86" t="s">
        <v>236</v>
      </c>
      <c r="H52" s="86" t="s">
        <v>203</v>
      </c>
      <c r="I52" s="85">
        <v>4500</v>
      </c>
      <c r="J52" s="85">
        <v>4500</v>
      </c>
      <c r="K52" s="10"/>
      <c r="L52" s="10"/>
      <c r="M52" s="10"/>
      <c r="N52" s="85">
        <v>4500</v>
      </c>
      <c r="O52" s="10"/>
      <c r="P52" s="85"/>
      <c r="Q52" s="85"/>
      <c r="R52" s="85"/>
      <c r="S52" s="85"/>
      <c r="T52" s="85"/>
      <c r="U52" s="85"/>
      <c r="V52" s="85"/>
      <c r="W52" s="85"/>
      <c r="X52" s="85"/>
      <c r="Y52" s="85"/>
    </row>
    <row r="53" ht="23.4" customHeight="1" spans="1:25">
      <c r="A53" s="86" t="s">
        <v>67</v>
      </c>
      <c r="B53" s="86" t="s">
        <v>70</v>
      </c>
      <c r="C53" s="86" t="s">
        <v>319</v>
      </c>
      <c r="D53" s="86" t="s">
        <v>238</v>
      </c>
      <c r="E53" s="86" t="s">
        <v>103</v>
      </c>
      <c r="F53" s="86" t="s">
        <v>104</v>
      </c>
      <c r="G53" s="86" t="s">
        <v>239</v>
      </c>
      <c r="H53" s="86" t="s">
        <v>240</v>
      </c>
      <c r="I53" s="85">
        <v>8400</v>
      </c>
      <c r="J53" s="85">
        <v>8400</v>
      </c>
      <c r="K53" s="10"/>
      <c r="L53" s="10"/>
      <c r="M53" s="10"/>
      <c r="N53" s="85">
        <v>8400</v>
      </c>
      <c r="O53" s="10"/>
      <c r="P53" s="85"/>
      <c r="Q53" s="85"/>
      <c r="R53" s="85"/>
      <c r="S53" s="85"/>
      <c r="T53" s="85"/>
      <c r="U53" s="85"/>
      <c r="V53" s="85"/>
      <c r="W53" s="85"/>
      <c r="X53" s="85"/>
      <c r="Y53" s="85"/>
    </row>
    <row r="54" ht="23.4" customHeight="1" spans="1:25">
      <c r="A54" s="86" t="s">
        <v>67</v>
      </c>
      <c r="B54" s="86" t="s">
        <v>70</v>
      </c>
      <c r="C54" s="86" t="s">
        <v>319</v>
      </c>
      <c r="D54" s="86" t="s">
        <v>238</v>
      </c>
      <c r="E54" s="86" t="s">
        <v>103</v>
      </c>
      <c r="F54" s="86" t="s">
        <v>104</v>
      </c>
      <c r="G54" s="86" t="s">
        <v>320</v>
      </c>
      <c r="H54" s="86" t="s">
        <v>321</v>
      </c>
      <c r="I54" s="85">
        <v>100</v>
      </c>
      <c r="J54" s="85">
        <v>100</v>
      </c>
      <c r="K54" s="10"/>
      <c r="L54" s="10"/>
      <c r="M54" s="10"/>
      <c r="N54" s="85">
        <v>100</v>
      </c>
      <c r="O54" s="10"/>
      <c r="P54" s="85"/>
      <c r="Q54" s="85"/>
      <c r="R54" s="85"/>
      <c r="S54" s="85"/>
      <c r="T54" s="85"/>
      <c r="U54" s="85"/>
      <c r="V54" s="85"/>
      <c r="W54" s="85"/>
      <c r="X54" s="85"/>
      <c r="Y54" s="85"/>
    </row>
    <row r="55" ht="23.4" customHeight="1" spans="1:25">
      <c r="A55" s="86" t="s">
        <v>67</v>
      </c>
      <c r="B55" s="86" t="s">
        <v>70</v>
      </c>
      <c r="C55" s="86" t="s">
        <v>319</v>
      </c>
      <c r="D55" s="86" t="s">
        <v>238</v>
      </c>
      <c r="E55" s="86" t="s">
        <v>103</v>
      </c>
      <c r="F55" s="86" t="s">
        <v>104</v>
      </c>
      <c r="G55" s="86" t="s">
        <v>245</v>
      </c>
      <c r="H55" s="86" t="s">
        <v>246</v>
      </c>
      <c r="I55" s="85">
        <v>200</v>
      </c>
      <c r="J55" s="85">
        <v>200</v>
      </c>
      <c r="K55" s="10"/>
      <c r="L55" s="10"/>
      <c r="M55" s="10"/>
      <c r="N55" s="85">
        <v>200</v>
      </c>
      <c r="O55" s="10"/>
      <c r="P55" s="85"/>
      <c r="Q55" s="85"/>
      <c r="R55" s="85"/>
      <c r="S55" s="85"/>
      <c r="T55" s="85"/>
      <c r="U55" s="85"/>
      <c r="V55" s="85"/>
      <c r="W55" s="85"/>
      <c r="X55" s="85"/>
      <c r="Y55" s="85"/>
    </row>
    <row r="56" ht="23.4" customHeight="1" spans="1:25">
      <c r="A56" s="86" t="s">
        <v>67</v>
      </c>
      <c r="B56" s="86" t="s">
        <v>70</v>
      </c>
      <c r="C56" s="86" t="s">
        <v>319</v>
      </c>
      <c r="D56" s="86" t="s">
        <v>238</v>
      </c>
      <c r="E56" s="86" t="s">
        <v>103</v>
      </c>
      <c r="F56" s="86" t="s">
        <v>104</v>
      </c>
      <c r="G56" s="86" t="s">
        <v>247</v>
      </c>
      <c r="H56" s="86" t="s">
        <v>248</v>
      </c>
      <c r="I56" s="85">
        <v>3000</v>
      </c>
      <c r="J56" s="85">
        <v>3000</v>
      </c>
      <c r="K56" s="10"/>
      <c r="L56" s="10"/>
      <c r="M56" s="10"/>
      <c r="N56" s="85">
        <v>3000</v>
      </c>
      <c r="O56" s="10"/>
      <c r="P56" s="85"/>
      <c r="Q56" s="85"/>
      <c r="R56" s="85"/>
      <c r="S56" s="85"/>
      <c r="T56" s="85"/>
      <c r="U56" s="85"/>
      <c r="V56" s="85"/>
      <c r="W56" s="85"/>
      <c r="X56" s="85"/>
      <c r="Y56" s="85"/>
    </row>
    <row r="57" ht="23.4" customHeight="1" spans="1:25">
      <c r="A57" s="86" t="s">
        <v>67</v>
      </c>
      <c r="B57" s="86" t="s">
        <v>70</v>
      </c>
      <c r="C57" s="86" t="s">
        <v>319</v>
      </c>
      <c r="D57" s="86" t="s">
        <v>238</v>
      </c>
      <c r="E57" s="86" t="s">
        <v>103</v>
      </c>
      <c r="F57" s="86" t="s">
        <v>104</v>
      </c>
      <c r="G57" s="86" t="s">
        <v>249</v>
      </c>
      <c r="H57" s="86" t="s">
        <v>250</v>
      </c>
      <c r="I57" s="85">
        <v>500</v>
      </c>
      <c r="J57" s="85">
        <v>500</v>
      </c>
      <c r="K57" s="10"/>
      <c r="L57" s="10"/>
      <c r="M57" s="10"/>
      <c r="N57" s="85">
        <v>500</v>
      </c>
      <c r="O57" s="10"/>
      <c r="P57" s="85"/>
      <c r="Q57" s="85"/>
      <c r="R57" s="85"/>
      <c r="S57" s="85"/>
      <c r="T57" s="85"/>
      <c r="U57" s="85"/>
      <c r="V57" s="85"/>
      <c r="W57" s="85"/>
      <c r="X57" s="85"/>
      <c r="Y57" s="85"/>
    </row>
    <row r="58" ht="23.4" customHeight="1" spans="1:25">
      <c r="A58" s="86" t="s">
        <v>67</v>
      </c>
      <c r="B58" s="86" t="s">
        <v>70</v>
      </c>
      <c r="C58" s="86" t="s">
        <v>319</v>
      </c>
      <c r="D58" s="86" t="s">
        <v>238</v>
      </c>
      <c r="E58" s="86" t="s">
        <v>103</v>
      </c>
      <c r="F58" s="86" t="s">
        <v>104</v>
      </c>
      <c r="G58" s="86" t="s">
        <v>251</v>
      </c>
      <c r="H58" s="86" t="s">
        <v>252</v>
      </c>
      <c r="I58" s="85">
        <v>1000</v>
      </c>
      <c r="J58" s="85">
        <v>1000</v>
      </c>
      <c r="K58" s="10"/>
      <c r="L58" s="10"/>
      <c r="M58" s="10"/>
      <c r="N58" s="85">
        <v>1000</v>
      </c>
      <c r="O58" s="10"/>
      <c r="P58" s="85"/>
      <c r="Q58" s="85"/>
      <c r="R58" s="85"/>
      <c r="S58" s="85"/>
      <c r="T58" s="85"/>
      <c r="U58" s="85"/>
      <c r="V58" s="85"/>
      <c r="W58" s="85"/>
      <c r="X58" s="85"/>
      <c r="Y58" s="85"/>
    </row>
    <row r="59" ht="23.4" customHeight="1" spans="1:25">
      <c r="A59" s="86" t="s">
        <v>67</v>
      </c>
      <c r="B59" s="86" t="s">
        <v>70</v>
      </c>
      <c r="C59" s="86" t="s">
        <v>319</v>
      </c>
      <c r="D59" s="86" t="s">
        <v>238</v>
      </c>
      <c r="E59" s="86" t="s">
        <v>103</v>
      </c>
      <c r="F59" s="86" t="s">
        <v>104</v>
      </c>
      <c r="G59" s="86" t="s">
        <v>253</v>
      </c>
      <c r="H59" s="86" t="s">
        <v>254</v>
      </c>
      <c r="I59" s="85">
        <v>2000</v>
      </c>
      <c r="J59" s="85">
        <v>2000</v>
      </c>
      <c r="K59" s="10"/>
      <c r="L59" s="10"/>
      <c r="M59" s="10"/>
      <c r="N59" s="85">
        <v>2000</v>
      </c>
      <c r="O59" s="10"/>
      <c r="P59" s="85"/>
      <c r="Q59" s="85"/>
      <c r="R59" s="85"/>
      <c r="S59" s="85"/>
      <c r="T59" s="85"/>
      <c r="U59" s="85"/>
      <c r="V59" s="85"/>
      <c r="W59" s="85"/>
      <c r="X59" s="85"/>
      <c r="Y59" s="85"/>
    </row>
    <row r="60" ht="23.4" customHeight="1" spans="1:25">
      <c r="A60" s="86" t="s">
        <v>67</v>
      </c>
      <c r="B60" s="86" t="s">
        <v>70</v>
      </c>
      <c r="C60" s="86" t="s">
        <v>322</v>
      </c>
      <c r="D60" s="86" t="s">
        <v>267</v>
      </c>
      <c r="E60" s="86" t="s">
        <v>103</v>
      </c>
      <c r="F60" s="86" t="s">
        <v>104</v>
      </c>
      <c r="G60" s="86" t="s">
        <v>231</v>
      </c>
      <c r="H60" s="86" t="s">
        <v>232</v>
      </c>
      <c r="I60" s="85">
        <v>112800</v>
      </c>
      <c r="J60" s="85">
        <v>112800</v>
      </c>
      <c r="K60" s="10"/>
      <c r="L60" s="10"/>
      <c r="M60" s="10"/>
      <c r="N60" s="85">
        <v>112800</v>
      </c>
      <c r="O60" s="10"/>
      <c r="P60" s="85"/>
      <c r="Q60" s="85"/>
      <c r="R60" s="85"/>
      <c r="S60" s="85"/>
      <c r="T60" s="85"/>
      <c r="U60" s="85"/>
      <c r="V60" s="85"/>
      <c r="W60" s="85"/>
      <c r="X60" s="85"/>
      <c r="Y60" s="85"/>
    </row>
    <row r="61" ht="23.4" customHeight="1" spans="1:25">
      <c r="A61" s="86" t="s">
        <v>67</v>
      </c>
      <c r="B61" s="86" t="s">
        <v>70</v>
      </c>
      <c r="C61" s="86" t="s">
        <v>323</v>
      </c>
      <c r="D61" s="86" t="s">
        <v>263</v>
      </c>
      <c r="E61" s="86" t="s">
        <v>103</v>
      </c>
      <c r="F61" s="86" t="s">
        <v>104</v>
      </c>
      <c r="G61" s="86" t="s">
        <v>264</v>
      </c>
      <c r="H61" s="86" t="s">
        <v>265</v>
      </c>
      <c r="I61" s="85">
        <v>442260</v>
      </c>
      <c r="J61" s="85">
        <v>442260</v>
      </c>
      <c r="K61" s="10"/>
      <c r="L61" s="10"/>
      <c r="M61" s="10"/>
      <c r="N61" s="85">
        <v>442260</v>
      </c>
      <c r="O61" s="10"/>
      <c r="P61" s="85"/>
      <c r="Q61" s="85"/>
      <c r="R61" s="85"/>
      <c r="S61" s="85"/>
      <c r="T61" s="85"/>
      <c r="U61" s="85"/>
      <c r="V61" s="85"/>
      <c r="W61" s="85"/>
      <c r="X61" s="85"/>
      <c r="Y61" s="85"/>
    </row>
    <row r="62" ht="23.4" customHeight="1" spans="1:25">
      <c r="A62" s="86" t="s">
        <v>67</v>
      </c>
      <c r="B62" s="86" t="s">
        <v>70</v>
      </c>
      <c r="C62" s="86" t="s">
        <v>324</v>
      </c>
      <c r="D62" s="86" t="s">
        <v>279</v>
      </c>
      <c r="E62" s="86" t="s">
        <v>136</v>
      </c>
      <c r="F62" s="86" t="s">
        <v>137</v>
      </c>
      <c r="G62" s="86" t="s">
        <v>280</v>
      </c>
      <c r="H62" s="86" t="s">
        <v>281</v>
      </c>
      <c r="I62" s="85">
        <v>62821.43</v>
      </c>
      <c r="J62" s="85">
        <v>62821.43</v>
      </c>
      <c r="K62" s="10"/>
      <c r="L62" s="10"/>
      <c r="M62" s="10"/>
      <c r="N62" s="85">
        <v>62821.43</v>
      </c>
      <c r="O62" s="10"/>
      <c r="P62" s="85"/>
      <c r="Q62" s="85"/>
      <c r="R62" s="85"/>
      <c r="S62" s="85"/>
      <c r="T62" s="85"/>
      <c r="U62" s="85"/>
      <c r="V62" s="85"/>
      <c r="W62" s="85"/>
      <c r="X62" s="85"/>
      <c r="Y62" s="85"/>
    </row>
    <row r="63" ht="23.4" customHeight="1" spans="1:25">
      <c r="A63" s="86" t="s">
        <v>67</v>
      </c>
      <c r="B63" s="86" t="s">
        <v>70</v>
      </c>
      <c r="C63" s="86" t="s">
        <v>324</v>
      </c>
      <c r="D63" s="86" t="s">
        <v>279</v>
      </c>
      <c r="E63" s="86" t="s">
        <v>140</v>
      </c>
      <c r="F63" s="86" t="s">
        <v>141</v>
      </c>
      <c r="G63" s="86" t="s">
        <v>282</v>
      </c>
      <c r="H63" s="86" t="s">
        <v>283</v>
      </c>
      <c r="I63" s="85">
        <v>39760.4</v>
      </c>
      <c r="J63" s="85">
        <v>39760.4</v>
      </c>
      <c r="K63" s="10"/>
      <c r="L63" s="10"/>
      <c r="M63" s="10"/>
      <c r="N63" s="85">
        <v>39760.4</v>
      </c>
      <c r="O63" s="10"/>
      <c r="P63" s="85"/>
      <c r="Q63" s="85"/>
      <c r="R63" s="85"/>
      <c r="S63" s="85"/>
      <c r="T63" s="85"/>
      <c r="U63" s="85"/>
      <c r="V63" s="85"/>
      <c r="W63" s="85"/>
      <c r="X63" s="85"/>
      <c r="Y63" s="85"/>
    </row>
    <row r="64" ht="23.4" customHeight="1" spans="1:25">
      <c r="A64" s="86" t="s">
        <v>67</v>
      </c>
      <c r="B64" s="86" t="s">
        <v>70</v>
      </c>
      <c r="C64" s="86" t="s">
        <v>324</v>
      </c>
      <c r="D64" s="86" t="s">
        <v>279</v>
      </c>
      <c r="E64" s="86" t="s">
        <v>140</v>
      </c>
      <c r="F64" s="86" t="s">
        <v>141</v>
      </c>
      <c r="G64" s="86" t="s">
        <v>282</v>
      </c>
      <c r="H64" s="86" t="s">
        <v>283</v>
      </c>
      <c r="I64" s="85">
        <v>39273.6</v>
      </c>
      <c r="J64" s="85">
        <v>39273.6</v>
      </c>
      <c r="K64" s="10"/>
      <c r="L64" s="10"/>
      <c r="M64" s="10"/>
      <c r="N64" s="85">
        <v>39273.6</v>
      </c>
      <c r="O64" s="10"/>
      <c r="P64" s="85"/>
      <c r="Q64" s="85"/>
      <c r="R64" s="85"/>
      <c r="S64" s="85"/>
      <c r="T64" s="85"/>
      <c r="U64" s="85"/>
      <c r="V64" s="85"/>
      <c r="W64" s="85"/>
      <c r="X64" s="85"/>
      <c r="Y64" s="85"/>
    </row>
    <row r="65" ht="23.4" customHeight="1" spans="1:25">
      <c r="A65" s="86" t="s">
        <v>67</v>
      </c>
      <c r="B65" s="86" t="s">
        <v>70</v>
      </c>
      <c r="C65" s="86" t="s">
        <v>324</v>
      </c>
      <c r="D65" s="86" t="s">
        <v>279</v>
      </c>
      <c r="E65" s="86" t="s">
        <v>142</v>
      </c>
      <c r="F65" s="86" t="s">
        <v>143</v>
      </c>
      <c r="G65" s="86" t="s">
        <v>270</v>
      </c>
      <c r="H65" s="86" t="s">
        <v>271</v>
      </c>
      <c r="I65" s="85">
        <v>4752</v>
      </c>
      <c r="J65" s="85">
        <v>4752</v>
      </c>
      <c r="K65" s="10"/>
      <c r="L65" s="10"/>
      <c r="M65" s="10"/>
      <c r="N65" s="85">
        <v>4752</v>
      </c>
      <c r="O65" s="10"/>
      <c r="P65" s="85"/>
      <c r="Q65" s="85"/>
      <c r="R65" s="85"/>
      <c r="S65" s="85"/>
      <c r="T65" s="85"/>
      <c r="U65" s="85"/>
      <c r="V65" s="85"/>
      <c r="W65" s="85"/>
      <c r="X65" s="85"/>
      <c r="Y65" s="85"/>
    </row>
    <row r="66" ht="23.4" customHeight="1" spans="1:25">
      <c r="A66" s="86" t="s">
        <v>67</v>
      </c>
      <c r="B66" s="86" t="s">
        <v>70</v>
      </c>
      <c r="C66" s="86" t="s">
        <v>324</v>
      </c>
      <c r="D66" s="86" t="s">
        <v>279</v>
      </c>
      <c r="E66" s="86" t="s">
        <v>142</v>
      </c>
      <c r="F66" s="86" t="s">
        <v>143</v>
      </c>
      <c r="G66" s="86" t="s">
        <v>270</v>
      </c>
      <c r="H66" s="86" t="s">
        <v>271</v>
      </c>
      <c r="I66" s="85">
        <v>3696</v>
      </c>
      <c r="J66" s="85">
        <v>3696</v>
      </c>
      <c r="K66" s="10"/>
      <c r="L66" s="10"/>
      <c r="M66" s="10"/>
      <c r="N66" s="85">
        <v>3696</v>
      </c>
      <c r="O66" s="10"/>
      <c r="P66" s="85"/>
      <c r="Q66" s="85"/>
      <c r="R66" s="85"/>
      <c r="S66" s="85"/>
      <c r="T66" s="85"/>
      <c r="U66" s="85"/>
      <c r="V66" s="85"/>
      <c r="W66" s="85"/>
      <c r="X66" s="85"/>
      <c r="Y66" s="85"/>
    </row>
    <row r="67" ht="23.4" customHeight="1" spans="1:25">
      <c r="A67" s="86" t="s">
        <v>67</v>
      </c>
      <c r="B67" s="86" t="s">
        <v>70</v>
      </c>
      <c r="C67" s="86" t="s">
        <v>325</v>
      </c>
      <c r="D67" s="86" t="s">
        <v>289</v>
      </c>
      <c r="E67" s="86" t="s">
        <v>103</v>
      </c>
      <c r="F67" s="86" t="s">
        <v>104</v>
      </c>
      <c r="G67" s="86" t="s">
        <v>286</v>
      </c>
      <c r="H67" s="86" t="s">
        <v>287</v>
      </c>
      <c r="I67" s="85">
        <v>6300</v>
      </c>
      <c r="J67" s="85">
        <v>6300</v>
      </c>
      <c r="K67" s="10"/>
      <c r="L67" s="10"/>
      <c r="M67" s="10"/>
      <c r="N67" s="85">
        <v>6300</v>
      </c>
      <c r="O67" s="10"/>
      <c r="P67" s="85"/>
      <c r="Q67" s="85"/>
      <c r="R67" s="85"/>
      <c r="S67" s="85"/>
      <c r="T67" s="85"/>
      <c r="U67" s="85"/>
      <c r="V67" s="85"/>
      <c r="W67" s="85"/>
      <c r="X67" s="85"/>
      <c r="Y67" s="85"/>
    </row>
    <row r="68" ht="23.4" customHeight="1" spans="1:25">
      <c r="A68" s="86" t="s">
        <v>67</v>
      </c>
      <c r="B68" s="86" t="s">
        <v>70</v>
      </c>
      <c r="C68" s="86" t="s">
        <v>326</v>
      </c>
      <c r="D68" s="86" t="s">
        <v>277</v>
      </c>
      <c r="E68" s="86" t="s">
        <v>142</v>
      </c>
      <c r="F68" s="86" t="s">
        <v>143</v>
      </c>
      <c r="G68" s="86" t="s">
        <v>270</v>
      </c>
      <c r="H68" s="86" t="s">
        <v>271</v>
      </c>
      <c r="I68" s="85">
        <v>1590.42</v>
      </c>
      <c r="J68" s="85">
        <v>1590.42</v>
      </c>
      <c r="K68" s="10"/>
      <c r="L68" s="10"/>
      <c r="M68" s="10"/>
      <c r="N68" s="85">
        <v>1590.42</v>
      </c>
      <c r="O68" s="10"/>
      <c r="P68" s="85"/>
      <c r="Q68" s="85"/>
      <c r="R68" s="85"/>
      <c r="S68" s="85"/>
      <c r="T68" s="85"/>
      <c r="U68" s="85"/>
      <c r="V68" s="85"/>
      <c r="W68" s="85"/>
      <c r="X68" s="85"/>
      <c r="Y68" s="85"/>
    </row>
    <row r="69" ht="23.4" customHeight="1" spans="1:25">
      <c r="A69" s="86" t="s">
        <v>67</v>
      </c>
      <c r="B69" s="86" t="s">
        <v>70</v>
      </c>
      <c r="C69" s="86" t="s">
        <v>327</v>
      </c>
      <c r="D69" s="86" t="s">
        <v>273</v>
      </c>
      <c r="E69" s="86" t="s">
        <v>111</v>
      </c>
      <c r="F69" s="86" t="s">
        <v>112</v>
      </c>
      <c r="G69" s="86" t="s">
        <v>274</v>
      </c>
      <c r="H69" s="86" t="s">
        <v>275</v>
      </c>
      <c r="I69" s="85">
        <v>127233.28</v>
      </c>
      <c r="J69" s="85">
        <v>127233.28</v>
      </c>
      <c r="K69" s="10"/>
      <c r="L69" s="10"/>
      <c r="M69" s="10"/>
      <c r="N69" s="85">
        <v>127233.28</v>
      </c>
      <c r="O69" s="10"/>
      <c r="P69" s="85"/>
      <c r="Q69" s="85"/>
      <c r="R69" s="85"/>
      <c r="S69" s="85"/>
      <c r="T69" s="85"/>
      <c r="U69" s="85"/>
      <c r="V69" s="85"/>
      <c r="W69" s="85"/>
      <c r="X69" s="85"/>
      <c r="Y69" s="85"/>
    </row>
    <row r="70" ht="23.4" customHeight="1" spans="1:25">
      <c r="A70" s="86" t="s">
        <v>67</v>
      </c>
      <c r="B70" s="86" t="s">
        <v>70</v>
      </c>
      <c r="C70" s="86" t="s">
        <v>328</v>
      </c>
      <c r="D70" s="86" t="s">
        <v>285</v>
      </c>
      <c r="E70" s="86" t="s">
        <v>103</v>
      </c>
      <c r="F70" s="86" t="s">
        <v>104</v>
      </c>
      <c r="G70" s="86" t="s">
        <v>286</v>
      </c>
      <c r="H70" s="86" t="s">
        <v>287</v>
      </c>
      <c r="I70" s="85">
        <v>63000</v>
      </c>
      <c r="J70" s="85">
        <v>63000</v>
      </c>
      <c r="K70" s="10"/>
      <c r="L70" s="10"/>
      <c r="M70" s="10"/>
      <c r="N70" s="85">
        <v>63000</v>
      </c>
      <c r="O70" s="10"/>
      <c r="P70" s="85"/>
      <c r="Q70" s="85"/>
      <c r="R70" s="85"/>
      <c r="S70" s="85"/>
      <c r="T70" s="85"/>
      <c r="U70" s="85"/>
      <c r="V70" s="85"/>
      <c r="W70" s="85"/>
      <c r="X70" s="85"/>
      <c r="Y70" s="85"/>
    </row>
    <row r="71" ht="23.4" customHeight="1" spans="1:25">
      <c r="A71" s="86" t="s">
        <v>67</v>
      </c>
      <c r="B71" s="86" t="s">
        <v>70</v>
      </c>
      <c r="C71" s="86" t="s">
        <v>329</v>
      </c>
      <c r="D71" s="86" t="s">
        <v>260</v>
      </c>
      <c r="E71" s="86" t="s">
        <v>103</v>
      </c>
      <c r="F71" s="86" t="s">
        <v>104</v>
      </c>
      <c r="G71" s="86" t="s">
        <v>261</v>
      </c>
      <c r="H71" s="86" t="s">
        <v>260</v>
      </c>
      <c r="I71" s="85">
        <v>3000</v>
      </c>
      <c r="J71" s="85">
        <v>3000</v>
      </c>
      <c r="K71" s="10"/>
      <c r="L71" s="10"/>
      <c r="M71" s="10"/>
      <c r="N71" s="85">
        <v>3000</v>
      </c>
      <c r="O71" s="10"/>
      <c r="P71" s="85"/>
      <c r="Q71" s="85"/>
      <c r="R71" s="85"/>
      <c r="S71" s="85"/>
      <c r="T71" s="85"/>
      <c r="U71" s="85"/>
      <c r="V71" s="85"/>
      <c r="W71" s="85"/>
      <c r="X71" s="85"/>
      <c r="Y71" s="85"/>
    </row>
    <row r="72" ht="23.4" customHeight="1" spans="1:25">
      <c r="A72" s="86" t="s">
        <v>67</v>
      </c>
      <c r="B72" s="86" t="s">
        <v>70</v>
      </c>
      <c r="C72" s="86" t="s">
        <v>329</v>
      </c>
      <c r="D72" s="86" t="s">
        <v>260</v>
      </c>
      <c r="E72" s="86" t="s">
        <v>103</v>
      </c>
      <c r="F72" s="86" t="s">
        <v>104</v>
      </c>
      <c r="G72" s="86" t="s">
        <v>261</v>
      </c>
      <c r="H72" s="86" t="s">
        <v>260</v>
      </c>
      <c r="I72" s="85">
        <v>16100</v>
      </c>
      <c r="J72" s="85">
        <v>16100</v>
      </c>
      <c r="K72" s="10"/>
      <c r="L72" s="10"/>
      <c r="M72" s="10"/>
      <c r="N72" s="85">
        <v>16100</v>
      </c>
      <c r="O72" s="10"/>
      <c r="P72" s="85"/>
      <c r="Q72" s="85"/>
      <c r="R72" s="85"/>
      <c r="S72" s="85"/>
      <c r="T72" s="85"/>
      <c r="U72" s="85"/>
      <c r="V72" s="85"/>
      <c r="W72" s="85"/>
      <c r="X72" s="85"/>
      <c r="Y72" s="85"/>
    </row>
    <row r="73" ht="23.4" customHeight="1" spans="1:25">
      <c r="A73" s="86" t="s">
        <v>67</v>
      </c>
      <c r="B73" s="86" t="s">
        <v>70</v>
      </c>
      <c r="C73" s="86" t="s">
        <v>330</v>
      </c>
      <c r="D73" s="86" t="s">
        <v>313</v>
      </c>
      <c r="E73" s="86" t="s">
        <v>103</v>
      </c>
      <c r="F73" s="86" t="s">
        <v>104</v>
      </c>
      <c r="G73" s="86" t="s">
        <v>314</v>
      </c>
      <c r="H73" s="86" t="s">
        <v>315</v>
      </c>
      <c r="I73" s="85">
        <v>18176.35</v>
      </c>
      <c r="J73" s="85">
        <v>18176.35</v>
      </c>
      <c r="K73" s="10"/>
      <c r="L73" s="10"/>
      <c r="M73" s="10"/>
      <c r="N73" s="85">
        <v>18176.35</v>
      </c>
      <c r="O73" s="10"/>
      <c r="P73" s="85"/>
      <c r="Q73" s="85"/>
      <c r="R73" s="85"/>
      <c r="S73" s="85"/>
      <c r="T73" s="85"/>
      <c r="U73" s="85"/>
      <c r="V73" s="85"/>
      <c r="W73" s="85"/>
      <c r="X73" s="85"/>
      <c r="Y73" s="85"/>
    </row>
    <row r="74" ht="23.4" customHeight="1" spans="1:25">
      <c r="A74" s="86" t="s">
        <v>67</v>
      </c>
      <c r="B74" s="86" t="s">
        <v>70</v>
      </c>
      <c r="C74" s="86" t="s">
        <v>331</v>
      </c>
      <c r="D74" s="86" t="s">
        <v>305</v>
      </c>
      <c r="E74" s="86" t="s">
        <v>113</v>
      </c>
      <c r="F74" s="86" t="s">
        <v>114</v>
      </c>
      <c r="G74" s="86" t="s">
        <v>306</v>
      </c>
      <c r="H74" s="86" t="s">
        <v>307</v>
      </c>
      <c r="I74" s="85">
        <v>156802</v>
      </c>
      <c r="J74" s="85">
        <v>156802</v>
      </c>
      <c r="K74" s="10"/>
      <c r="L74" s="10"/>
      <c r="M74" s="10"/>
      <c r="N74" s="85">
        <v>156802</v>
      </c>
      <c r="O74" s="10"/>
      <c r="P74" s="85"/>
      <c r="Q74" s="85"/>
      <c r="R74" s="85"/>
      <c r="S74" s="85"/>
      <c r="T74" s="85"/>
      <c r="U74" s="85"/>
      <c r="V74" s="85"/>
      <c r="W74" s="85"/>
      <c r="X74" s="85"/>
      <c r="Y74" s="85"/>
    </row>
    <row r="75" ht="23.4" customHeight="1" spans="1:25">
      <c r="A75" s="86" t="s">
        <v>67</v>
      </c>
      <c r="B75" s="86" t="s">
        <v>72</v>
      </c>
      <c r="C75" s="86" t="s">
        <v>332</v>
      </c>
      <c r="D75" s="86" t="s">
        <v>228</v>
      </c>
      <c r="E75" s="86" t="s">
        <v>103</v>
      </c>
      <c r="F75" s="86" t="s">
        <v>104</v>
      </c>
      <c r="G75" s="86" t="s">
        <v>229</v>
      </c>
      <c r="H75" s="86" t="s">
        <v>230</v>
      </c>
      <c r="I75" s="85">
        <v>394740</v>
      </c>
      <c r="J75" s="85">
        <v>394740</v>
      </c>
      <c r="K75" s="10"/>
      <c r="L75" s="10"/>
      <c r="M75" s="10"/>
      <c r="N75" s="85">
        <v>394740</v>
      </c>
      <c r="O75" s="10"/>
      <c r="P75" s="85"/>
      <c r="Q75" s="85"/>
      <c r="R75" s="85"/>
      <c r="S75" s="85"/>
      <c r="T75" s="85"/>
      <c r="U75" s="85"/>
      <c r="V75" s="85"/>
      <c r="W75" s="85"/>
      <c r="X75" s="85"/>
      <c r="Y75" s="85"/>
    </row>
    <row r="76" ht="23.4" customHeight="1" spans="1:25">
      <c r="A76" s="86" t="s">
        <v>67</v>
      </c>
      <c r="B76" s="86" t="s">
        <v>72</v>
      </c>
      <c r="C76" s="86" t="s">
        <v>332</v>
      </c>
      <c r="D76" s="86" t="s">
        <v>228</v>
      </c>
      <c r="E76" s="86" t="s">
        <v>103</v>
      </c>
      <c r="F76" s="86" t="s">
        <v>104</v>
      </c>
      <c r="G76" s="86" t="s">
        <v>231</v>
      </c>
      <c r="H76" s="86" t="s">
        <v>232</v>
      </c>
      <c r="I76" s="85">
        <v>32895</v>
      </c>
      <c r="J76" s="85">
        <v>32895</v>
      </c>
      <c r="K76" s="10"/>
      <c r="L76" s="10"/>
      <c r="M76" s="10"/>
      <c r="N76" s="85">
        <v>32895</v>
      </c>
      <c r="O76" s="10"/>
      <c r="P76" s="85"/>
      <c r="Q76" s="85"/>
      <c r="R76" s="85"/>
      <c r="S76" s="85"/>
      <c r="T76" s="85"/>
      <c r="U76" s="85"/>
      <c r="V76" s="85"/>
      <c r="W76" s="85"/>
      <c r="X76" s="85"/>
      <c r="Y76" s="85"/>
    </row>
    <row r="77" ht="23.4" customHeight="1" spans="1:25">
      <c r="A77" s="86" t="s">
        <v>67</v>
      </c>
      <c r="B77" s="86" t="s">
        <v>72</v>
      </c>
      <c r="C77" s="86" t="s">
        <v>333</v>
      </c>
      <c r="D77" s="86" t="s">
        <v>155</v>
      </c>
      <c r="E77" s="86" t="s">
        <v>154</v>
      </c>
      <c r="F77" s="86" t="s">
        <v>155</v>
      </c>
      <c r="G77" s="86" t="s">
        <v>234</v>
      </c>
      <c r="H77" s="86" t="s">
        <v>155</v>
      </c>
      <c r="I77" s="85">
        <v>147203.04</v>
      </c>
      <c r="J77" s="85">
        <v>147203.04</v>
      </c>
      <c r="K77" s="10"/>
      <c r="L77" s="10"/>
      <c r="M77" s="10"/>
      <c r="N77" s="85">
        <v>147203.04</v>
      </c>
      <c r="O77" s="10"/>
      <c r="P77" s="85"/>
      <c r="Q77" s="85"/>
      <c r="R77" s="85"/>
      <c r="S77" s="85"/>
      <c r="T77" s="85"/>
      <c r="U77" s="85"/>
      <c r="V77" s="85"/>
      <c r="W77" s="85"/>
      <c r="X77" s="85"/>
      <c r="Y77" s="85"/>
    </row>
    <row r="78" ht="23.4" customHeight="1" spans="1:25">
      <c r="A78" s="86" t="s">
        <v>67</v>
      </c>
      <c r="B78" s="86" t="s">
        <v>72</v>
      </c>
      <c r="C78" s="86" t="s">
        <v>334</v>
      </c>
      <c r="D78" s="86" t="s">
        <v>203</v>
      </c>
      <c r="E78" s="86" t="s">
        <v>103</v>
      </c>
      <c r="F78" s="86" t="s">
        <v>104</v>
      </c>
      <c r="G78" s="86" t="s">
        <v>236</v>
      </c>
      <c r="H78" s="86" t="s">
        <v>203</v>
      </c>
      <c r="I78" s="85">
        <v>4500</v>
      </c>
      <c r="J78" s="85">
        <v>4500</v>
      </c>
      <c r="K78" s="10"/>
      <c r="L78" s="10"/>
      <c r="M78" s="10"/>
      <c r="N78" s="85">
        <v>4500</v>
      </c>
      <c r="O78" s="10"/>
      <c r="P78" s="85"/>
      <c r="Q78" s="85"/>
      <c r="R78" s="85"/>
      <c r="S78" s="85"/>
      <c r="T78" s="85"/>
      <c r="U78" s="85"/>
      <c r="V78" s="85"/>
      <c r="W78" s="85"/>
      <c r="X78" s="85"/>
      <c r="Y78" s="85"/>
    </row>
    <row r="79" ht="23.4" customHeight="1" spans="1:25">
      <c r="A79" s="86" t="s">
        <v>67</v>
      </c>
      <c r="B79" s="86" t="s">
        <v>72</v>
      </c>
      <c r="C79" s="86" t="s">
        <v>335</v>
      </c>
      <c r="D79" s="86" t="s">
        <v>238</v>
      </c>
      <c r="E79" s="86" t="s">
        <v>103</v>
      </c>
      <c r="F79" s="86" t="s">
        <v>104</v>
      </c>
      <c r="G79" s="86" t="s">
        <v>239</v>
      </c>
      <c r="H79" s="86" t="s">
        <v>240</v>
      </c>
      <c r="I79" s="85">
        <v>5100</v>
      </c>
      <c r="J79" s="85">
        <v>5100</v>
      </c>
      <c r="K79" s="10"/>
      <c r="L79" s="10"/>
      <c r="M79" s="10"/>
      <c r="N79" s="85">
        <v>5100</v>
      </c>
      <c r="O79" s="10"/>
      <c r="P79" s="85"/>
      <c r="Q79" s="85"/>
      <c r="R79" s="85"/>
      <c r="S79" s="85"/>
      <c r="T79" s="85"/>
      <c r="U79" s="85"/>
      <c r="V79" s="85"/>
      <c r="W79" s="85"/>
      <c r="X79" s="85"/>
      <c r="Y79" s="85"/>
    </row>
    <row r="80" ht="23.4" customHeight="1" spans="1:25">
      <c r="A80" s="86" t="s">
        <v>67</v>
      </c>
      <c r="B80" s="86" t="s">
        <v>72</v>
      </c>
      <c r="C80" s="86" t="s">
        <v>335</v>
      </c>
      <c r="D80" s="86" t="s">
        <v>238</v>
      </c>
      <c r="E80" s="86" t="s">
        <v>103</v>
      </c>
      <c r="F80" s="86" t="s">
        <v>104</v>
      </c>
      <c r="G80" s="86" t="s">
        <v>241</v>
      </c>
      <c r="H80" s="86" t="s">
        <v>242</v>
      </c>
      <c r="I80" s="85">
        <v>2400</v>
      </c>
      <c r="J80" s="85">
        <v>2400</v>
      </c>
      <c r="K80" s="10"/>
      <c r="L80" s="10"/>
      <c r="M80" s="10"/>
      <c r="N80" s="85">
        <v>2400</v>
      </c>
      <c r="O80" s="10"/>
      <c r="P80" s="85"/>
      <c r="Q80" s="85"/>
      <c r="R80" s="85"/>
      <c r="S80" s="85"/>
      <c r="T80" s="85"/>
      <c r="U80" s="85"/>
      <c r="V80" s="85"/>
      <c r="W80" s="85"/>
      <c r="X80" s="85"/>
      <c r="Y80" s="85"/>
    </row>
    <row r="81" ht="23.4" customHeight="1" spans="1:25">
      <c r="A81" s="86" t="s">
        <v>67</v>
      </c>
      <c r="B81" s="86" t="s">
        <v>72</v>
      </c>
      <c r="C81" s="86" t="s">
        <v>335</v>
      </c>
      <c r="D81" s="86" t="s">
        <v>238</v>
      </c>
      <c r="E81" s="86" t="s">
        <v>103</v>
      </c>
      <c r="F81" s="86" t="s">
        <v>104</v>
      </c>
      <c r="G81" s="86" t="s">
        <v>245</v>
      </c>
      <c r="H81" s="86" t="s">
        <v>246</v>
      </c>
      <c r="I81" s="85">
        <v>3000</v>
      </c>
      <c r="J81" s="85">
        <v>3000</v>
      </c>
      <c r="K81" s="10"/>
      <c r="L81" s="10"/>
      <c r="M81" s="10"/>
      <c r="N81" s="85">
        <v>3000</v>
      </c>
      <c r="O81" s="10"/>
      <c r="P81" s="85"/>
      <c r="Q81" s="85"/>
      <c r="R81" s="85"/>
      <c r="S81" s="85"/>
      <c r="T81" s="85"/>
      <c r="U81" s="85"/>
      <c r="V81" s="85"/>
      <c r="W81" s="85"/>
      <c r="X81" s="85"/>
      <c r="Y81" s="85"/>
    </row>
    <row r="82" ht="23.4" customHeight="1" spans="1:25">
      <c r="A82" s="86" t="s">
        <v>67</v>
      </c>
      <c r="B82" s="86" t="s">
        <v>72</v>
      </c>
      <c r="C82" s="86" t="s">
        <v>335</v>
      </c>
      <c r="D82" s="86" t="s">
        <v>238</v>
      </c>
      <c r="E82" s="86" t="s">
        <v>103</v>
      </c>
      <c r="F82" s="86" t="s">
        <v>104</v>
      </c>
      <c r="G82" s="86" t="s">
        <v>247</v>
      </c>
      <c r="H82" s="86" t="s">
        <v>248</v>
      </c>
      <c r="I82" s="85">
        <v>2000</v>
      </c>
      <c r="J82" s="85">
        <v>2000</v>
      </c>
      <c r="K82" s="10"/>
      <c r="L82" s="10"/>
      <c r="M82" s="10"/>
      <c r="N82" s="85">
        <v>2000</v>
      </c>
      <c r="O82" s="10"/>
      <c r="P82" s="85"/>
      <c r="Q82" s="85"/>
      <c r="R82" s="85"/>
      <c r="S82" s="85"/>
      <c r="T82" s="85"/>
      <c r="U82" s="85"/>
      <c r="V82" s="85"/>
      <c r="W82" s="85"/>
      <c r="X82" s="85"/>
      <c r="Y82" s="85"/>
    </row>
    <row r="83" ht="23.4" customHeight="1" spans="1:25">
      <c r="A83" s="86" t="s">
        <v>67</v>
      </c>
      <c r="B83" s="86" t="s">
        <v>72</v>
      </c>
      <c r="C83" s="86" t="s">
        <v>335</v>
      </c>
      <c r="D83" s="86" t="s">
        <v>238</v>
      </c>
      <c r="E83" s="86" t="s">
        <v>103</v>
      </c>
      <c r="F83" s="86" t="s">
        <v>104</v>
      </c>
      <c r="G83" s="86" t="s">
        <v>249</v>
      </c>
      <c r="H83" s="86" t="s">
        <v>250</v>
      </c>
      <c r="I83" s="85">
        <v>5000</v>
      </c>
      <c r="J83" s="85">
        <v>5000</v>
      </c>
      <c r="K83" s="10"/>
      <c r="L83" s="10"/>
      <c r="M83" s="10"/>
      <c r="N83" s="85">
        <v>5000</v>
      </c>
      <c r="O83" s="10"/>
      <c r="P83" s="85"/>
      <c r="Q83" s="85"/>
      <c r="R83" s="85"/>
      <c r="S83" s="85"/>
      <c r="T83" s="85"/>
      <c r="U83" s="85"/>
      <c r="V83" s="85"/>
      <c r="W83" s="85"/>
      <c r="X83" s="85"/>
      <c r="Y83" s="85"/>
    </row>
    <row r="84" ht="23.4" customHeight="1" spans="1:25">
      <c r="A84" s="86" t="s">
        <v>67</v>
      </c>
      <c r="B84" s="86" t="s">
        <v>72</v>
      </c>
      <c r="C84" s="86" t="s">
        <v>335</v>
      </c>
      <c r="D84" s="86" t="s">
        <v>238</v>
      </c>
      <c r="E84" s="86" t="s">
        <v>103</v>
      </c>
      <c r="F84" s="86" t="s">
        <v>104</v>
      </c>
      <c r="G84" s="86" t="s">
        <v>251</v>
      </c>
      <c r="H84" s="86" t="s">
        <v>252</v>
      </c>
      <c r="I84" s="85">
        <v>2000</v>
      </c>
      <c r="J84" s="85">
        <v>2000</v>
      </c>
      <c r="K84" s="10"/>
      <c r="L84" s="10"/>
      <c r="M84" s="10"/>
      <c r="N84" s="85">
        <v>2000</v>
      </c>
      <c r="O84" s="10"/>
      <c r="P84" s="85"/>
      <c r="Q84" s="85"/>
      <c r="R84" s="85"/>
      <c r="S84" s="85"/>
      <c r="T84" s="85"/>
      <c r="U84" s="85"/>
      <c r="V84" s="85"/>
      <c r="W84" s="85"/>
      <c r="X84" s="85"/>
      <c r="Y84" s="85"/>
    </row>
    <row r="85" ht="23.4" customHeight="1" spans="1:25">
      <c r="A85" s="86" t="s">
        <v>67</v>
      </c>
      <c r="B85" s="86" t="s">
        <v>72</v>
      </c>
      <c r="C85" s="86" t="s">
        <v>335</v>
      </c>
      <c r="D85" s="86" t="s">
        <v>238</v>
      </c>
      <c r="E85" s="86" t="s">
        <v>103</v>
      </c>
      <c r="F85" s="86" t="s">
        <v>104</v>
      </c>
      <c r="G85" s="86" t="s">
        <v>336</v>
      </c>
      <c r="H85" s="86" t="s">
        <v>337</v>
      </c>
      <c r="I85" s="85">
        <v>1500</v>
      </c>
      <c r="J85" s="85">
        <v>1500</v>
      </c>
      <c r="K85" s="10"/>
      <c r="L85" s="10"/>
      <c r="M85" s="10"/>
      <c r="N85" s="85">
        <v>1500</v>
      </c>
      <c r="O85" s="10"/>
      <c r="P85" s="85"/>
      <c r="Q85" s="85"/>
      <c r="R85" s="85"/>
      <c r="S85" s="85"/>
      <c r="T85" s="85"/>
      <c r="U85" s="85"/>
      <c r="V85" s="85"/>
      <c r="W85" s="85"/>
      <c r="X85" s="85"/>
      <c r="Y85" s="85"/>
    </row>
    <row r="86" ht="23.4" customHeight="1" spans="1:25">
      <c r="A86" s="86" t="s">
        <v>67</v>
      </c>
      <c r="B86" s="86" t="s">
        <v>72</v>
      </c>
      <c r="C86" s="86" t="s">
        <v>335</v>
      </c>
      <c r="D86" s="86" t="s">
        <v>238</v>
      </c>
      <c r="E86" s="86" t="s">
        <v>103</v>
      </c>
      <c r="F86" s="86" t="s">
        <v>104</v>
      </c>
      <c r="G86" s="86" t="s">
        <v>292</v>
      </c>
      <c r="H86" s="86" t="s">
        <v>293</v>
      </c>
      <c r="I86" s="85">
        <v>1000</v>
      </c>
      <c r="J86" s="85">
        <v>1000</v>
      </c>
      <c r="K86" s="10"/>
      <c r="L86" s="10"/>
      <c r="M86" s="10"/>
      <c r="N86" s="85">
        <v>1000</v>
      </c>
      <c r="O86" s="10"/>
      <c r="P86" s="85"/>
      <c r="Q86" s="85"/>
      <c r="R86" s="85"/>
      <c r="S86" s="85"/>
      <c r="T86" s="85"/>
      <c r="U86" s="85"/>
      <c r="V86" s="85"/>
      <c r="W86" s="85"/>
      <c r="X86" s="85"/>
      <c r="Y86" s="85"/>
    </row>
    <row r="87" ht="23.4" customHeight="1" spans="1:25">
      <c r="A87" s="86" t="s">
        <v>67</v>
      </c>
      <c r="B87" s="86" t="s">
        <v>72</v>
      </c>
      <c r="C87" s="86" t="s">
        <v>335</v>
      </c>
      <c r="D87" s="86" t="s">
        <v>238</v>
      </c>
      <c r="E87" s="86" t="s">
        <v>103</v>
      </c>
      <c r="F87" s="86" t="s">
        <v>104</v>
      </c>
      <c r="G87" s="86" t="s">
        <v>253</v>
      </c>
      <c r="H87" s="86" t="s">
        <v>254</v>
      </c>
      <c r="I87" s="85">
        <v>1000</v>
      </c>
      <c r="J87" s="85">
        <v>1000</v>
      </c>
      <c r="K87" s="10"/>
      <c r="L87" s="10"/>
      <c r="M87" s="10"/>
      <c r="N87" s="85">
        <v>1000</v>
      </c>
      <c r="O87" s="10"/>
      <c r="P87" s="85"/>
      <c r="Q87" s="85"/>
      <c r="R87" s="85"/>
      <c r="S87" s="85"/>
      <c r="T87" s="85"/>
      <c r="U87" s="85"/>
      <c r="V87" s="85"/>
      <c r="W87" s="85"/>
      <c r="X87" s="85"/>
      <c r="Y87" s="85"/>
    </row>
    <row r="88" ht="23.4" customHeight="1" spans="1:25">
      <c r="A88" s="86" t="s">
        <v>67</v>
      </c>
      <c r="B88" s="86" t="s">
        <v>72</v>
      </c>
      <c r="C88" s="86" t="s">
        <v>338</v>
      </c>
      <c r="D88" s="86" t="s">
        <v>260</v>
      </c>
      <c r="E88" s="86" t="s">
        <v>103</v>
      </c>
      <c r="F88" s="86" t="s">
        <v>104</v>
      </c>
      <c r="G88" s="86" t="s">
        <v>261</v>
      </c>
      <c r="H88" s="86" t="s">
        <v>260</v>
      </c>
      <c r="I88" s="85">
        <v>23000</v>
      </c>
      <c r="J88" s="85">
        <v>23000</v>
      </c>
      <c r="K88" s="10"/>
      <c r="L88" s="10"/>
      <c r="M88" s="10"/>
      <c r="N88" s="85">
        <v>23000</v>
      </c>
      <c r="O88" s="10"/>
      <c r="P88" s="85"/>
      <c r="Q88" s="85"/>
      <c r="R88" s="85"/>
      <c r="S88" s="85"/>
      <c r="T88" s="85"/>
      <c r="U88" s="85"/>
      <c r="V88" s="85"/>
      <c r="W88" s="85"/>
      <c r="X88" s="85"/>
      <c r="Y88" s="85"/>
    </row>
    <row r="89" ht="23.4" customHeight="1" spans="1:25">
      <c r="A89" s="86" t="s">
        <v>67</v>
      </c>
      <c r="B89" s="86" t="s">
        <v>72</v>
      </c>
      <c r="C89" s="86" t="s">
        <v>338</v>
      </c>
      <c r="D89" s="86" t="s">
        <v>260</v>
      </c>
      <c r="E89" s="86" t="s">
        <v>103</v>
      </c>
      <c r="F89" s="86" t="s">
        <v>104</v>
      </c>
      <c r="G89" s="86" t="s">
        <v>261</v>
      </c>
      <c r="H89" s="86" t="s">
        <v>260</v>
      </c>
      <c r="I89" s="85">
        <v>3000</v>
      </c>
      <c r="J89" s="85">
        <v>3000</v>
      </c>
      <c r="K89" s="10"/>
      <c r="L89" s="10"/>
      <c r="M89" s="10"/>
      <c r="N89" s="85">
        <v>3000</v>
      </c>
      <c r="O89" s="10"/>
      <c r="P89" s="85"/>
      <c r="Q89" s="85"/>
      <c r="R89" s="85"/>
      <c r="S89" s="85"/>
      <c r="T89" s="85"/>
      <c r="U89" s="85"/>
      <c r="V89" s="85"/>
      <c r="W89" s="85"/>
      <c r="X89" s="85"/>
      <c r="Y89" s="85"/>
    </row>
    <row r="90" ht="23.4" customHeight="1" spans="1:25">
      <c r="A90" s="86" t="s">
        <v>67</v>
      </c>
      <c r="B90" s="86" t="s">
        <v>72</v>
      </c>
      <c r="C90" s="86" t="s">
        <v>339</v>
      </c>
      <c r="D90" s="86" t="s">
        <v>263</v>
      </c>
      <c r="E90" s="86" t="s">
        <v>103</v>
      </c>
      <c r="F90" s="86" t="s">
        <v>104</v>
      </c>
      <c r="G90" s="86" t="s">
        <v>264</v>
      </c>
      <c r="H90" s="86" t="s">
        <v>265</v>
      </c>
      <c r="I90" s="85">
        <v>627744</v>
      </c>
      <c r="J90" s="85">
        <v>627744</v>
      </c>
      <c r="K90" s="10"/>
      <c r="L90" s="10"/>
      <c r="M90" s="10"/>
      <c r="N90" s="85">
        <v>627744</v>
      </c>
      <c r="O90" s="10"/>
      <c r="P90" s="85"/>
      <c r="Q90" s="85"/>
      <c r="R90" s="85"/>
      <c r="S90" s="85"/>
      <c r="T90" s="85"/>
      <c r="U90" s="85"/>
      <c r="V90" s="85"/>
      <c r="W90" s="85"/>
      <c r="X90" s="85"/>
      <c r="Y90" s="85"/>
    </row>
    <row r="91" ht="23.4" customHeight="1" spans="1:25">
      <c r="A91" s="86" t="s">
        <v>67</v>
      </c>
      <c r="B91" s="86" t="s">
        <v>72</v>
      </c>
      <c r="C91" s="86" t="s">
        <v>340</v>
      </c>
      <c r="D91" s="86" t="s">
        <v>277</v>
      </c>
      <c r="E91" s="86" t="s">
        <v>142</v>
      </c>
      <c r="F91" s="86" t="s">
        <v>143</v>
      </c>
      <c r="G91" s="86" t="s">
        <v>270</v>
      </c>
      <c r="H91" s="86" t="s">
        <v>271</v>
      </c>
      <c r="I91" s="85">
        <v>2145.92</v>
      </c>
      <c r="J91" s="85">
        <v>2145.92</v>
      </c>
      <c r="K91" s="10"/>
      <c r="L91" s="10"/>
      <c r="M91" s="10"/>
      <c r="N91" s="85">
        <v>2145.92</v>
      </c>
      <c r="O91" s="10"/>
      <c r="P91" s="85"/>
      <c r="Q91" s="85"/>
      <c r="R91" s="85"/>
      <c r="S91" s="85"/>
      <c r="T91" s="85"/>
      <c r="U91" s="85"/>
      <c r="V91" s="85"/>
      <c r="W91" s="85"/>
      <c r="X91" s="85"/>
      <c r="Y91" s="85"/>
    </row>
    <row r="92" ht="23.4" customHeight="1" spans="1:25">
      <c r="A92" s="86" t="s">
        <v>67</v>
      </c>
      <c r="B92" s="86" t="s">
        <v>72</v>
      </c>
      <c r="C92" s="86" t="s">
        <v>341</v>
      </c>
      <c r="D92" s="86" t="s">
        <v>273</v>
      </c>
      <c r="E92" s="86" t="s">
        <v>111</v>
      </c>
      <c r="F92" s="86" t="s">
        <v>112</v>
      </c>
      <c r="G92" s="86" t="s">
        <v>274</v>
      </c>
      <c r="H92" s="86" t="s">
        <v>275</v>
      </c>
      <c r="I92" s="85">
        <v>171673.44</v>
      </c>
      <c r="J92" s="85">
        <v>171673.44</v>
      </c>
      <c r="K92" s="10"/>
      <c r="L92" s="10"/>
      <c r="M92" s="10"/>
      <c r="N92" s="85">
        <v>171673.44</v>
      </c>
      <c r="O92" s="10"/>
      <c r="P92" s="85"/>
      <c r="Q92" s="85"/>
      <c r="R92" s="85"/>
      <c r="S92" s="85"/>
      <c r="T92" s="85"/>
      <c r="U92" s="85"/>
      <c r="V92" s="85"/>
      <c r="W92" s="85"/>
      <c r="X92" s="85"/>
      <c r="Y92" s="85"/>
    </row>
    <row r="93" ht="23.4" customHeight="1" spans="1:25">
      <c r="A93" s="86" t="s">
        <v>67</v>
      </c>
      <c r="B93" s="86" t="s">
        <v>72</v>
      </c>
      <c r="C93" s="86" t="s">
        <v>342</v>
      </c>
      <c r="D93" s="86" t="s">
        <v>267</v>
      </c>
      <c r="E93" s="86" t="s">
        <v>103</v>
      </c>
      <c r="F93" s="86" t="s">
        <v>104</v>
      </c>
      <c r="G93" s="86" t="s">
        <v>231</v>
      </c>
      <c r="H93" s="86" t="s">
        <v>232</v>
      </c>
      <c r="I93" s="85">
        <v>128280</v>
      </c>
      <c r="J93" s="85">
        <v>128280</v>
      </c>
      <c r="K93" s="10"/>
      <c r="L93" s="10"/>
      <c r="M93" s="10"/>
      <c r="N93" s="85">
        <v>128280</v>
      </c>
      <c r="O93" s="10"/>
      <c r="P93" s="85"/>
      <c r="Q93" s="85"/>
      <c r="R93" s="85"/>
      <c r="S93" s="85"/>
      <c r="T93" s="85"/>
      <c r="U93" s="85"/>
      <c r="V93" s="85"/>
      <c r="W93" s="85"/>
      <c r="X93" s="85"/>
      <c r="Y93" s="85"/>
    </row>
    <row r="94" ht="23.4" customHeight="1" spans="1:25">
      <c r="A94" s="86" t="s">
        <v>67</v>
      </c>
      <c r="B94" s="86" t="s">
        <v>72</v>
      </c>
      <c r="C94" s="86" t="s">
        <v>343</v>
      </c>
      <c r="D94" s="86" t="s">
        <v>279</v>
      </c>
      <c r="E94" s="86" t="s">
        <v>136</v>
      </c>
      <c r="F94" s="86" t="s">
        <v>137</v>
      </c>
      <c r="G94" s="86" t="s">
        <v>280</v>
      </c>
      <c r="H94" s="86" t="s">
        <v>281</v>
      </c>
      <c r="I94" s="85">
        <v>84763.76</v>
      </c>
      <c r="J94" s="85">
        <v>84763.76</v>
      </c>
      <c r="K94" s="10"/>
      <c r="L94" s="10"/>
      <c r="M94" s="10"/>
      <c r="N94" s="85">
        <v>84763.76</v>
      </c>
      <c r="O94" s="10"/>
      <c r="P94" s="85"/>
      <c r="Q94" s="85"/>
      <c r="R94" s="85"/>
      <c r="S94" s="85"/>
      <c r="T94" s="85"/>
      <c r="U94" s="85"/>
      <c r="V94" s="85"/>
      <c r="W94" s="85"/>
      <c r="X94" s="85"/>
      <c r="Y94" s="85"/>
    </row>
    <row r="95" ht="23.4" customHeight="1" spans="1:25">
      <c r="A95" s="86" t="s">
        <v>67</v>
      </c>
      <c r="B95" s="86" t="s">
        <v>72</v>
      </c>
      <c r="C95" s="86" t="s">
        <v>343</v>
      </c>
      <c r="D95" s="86" t="s">
        <v>279</v>
      </c>
      <c r="E95" s="86" t="s">
        <v>140</v>
      </c>
      <c r="F95" s="86" t="s">
        <v>141</v>
      </c>
      <c r="G95" s="86" t="s">
        <v>282</v>
      </c>
      <c r="H95" s="86" t="s">
        <v>283</v>
      </c>
      <c r="I95" s="85">
        <v>53647.95</v>
      </c>
      <c r="J95" s="85">
        <v>53647.95</v>
      </c>
      <c r="K95" s="10"/>
      <c r="L95" s="10"/>
      <c r="M95" s="10"/>
      <c r="N95" s="85">
        <v>53647.95</v>
      </c>
      <c r="O95" s="10"/>
      <c r="P95" s="85"/>
      <c r="Q95" s="85"/>
      <c r="R95" s="85"/>
      <c r="S95" s="85"/>
      <c r="T95" s="85"/>
      <c r="U95" s="85"/>
      <c r="V95" s="85"/>
      <c r="W95" s="85"/>
      <c r="X95" s="85"/>
      <c r="Y95" s="85"/>
    </row>
    <row r="96" ht="23.4" customHeight="1" spans="1:25">
      <c r="A96" s="86" t="s">
        <v>67</v>
      </c>
      <c r="B96" s="86" t="s">
        <v>72</v>
      </c>
      <c r="C96" s="86" t="s">
        <v>343</v>
      </c>
      <c r="D96" s="86" t="s">
        <v>279</v>
      </c>
      <c r="E96" s="86" t="s">
        <v>140</v>
      </c>
      <c r="F96" s="86" t="s">
        <v>141</v>
      </c>
      <c r="G96" s="86" t="s">
        <v>282</v>
      </c>
      <c r="H96" s="86" t="s">
        <v>283</v>
      </c>
      <c r="I96" s="85">
        <v>28735.2</v>
      </c>
      <c r="J96" s="85">
        <v>28735.2</v>
      </c>
      <c r="K96" s="10"/>
      <c r="L96" s="10"/>
      <c r="M96" s="10"/>
      <c r="N96" s="85">
        <v>28735.2</v>
      </c>
      <c r="O96" s="10"/>
      <c r="P96" s="85"/>
      <c r="Q96" s="85"/>
      <c r="R96" s="85"/>
      <c r="S96" s="85"/>
      <c r="T96" s="85"/>
      <c r="U96" s="85"/>
      <c r="V96" s="85"/>
      <c r="W96" s="85"/>
      <c r="X96" s="85"/>
      <c r="Y96" s="85"/>
    </row>
    <row r="97" ht="23.4" customHeight="1" spans="1:25">
      <c r="A97" s="86" t="s">
        <v>67</v>
      </c>
      <c r="B97" s="86" t="s">
        <v>72</v>
      </c>
      <c r="C97" s="86" t="s">
        <v>343</v>
      </c>
      <c r="D97" s="86" t="s">
        <v>279</v>
      </c>
      <c r="E97" s="86" t="s">
        <v>142</v>
      </c>
      <c r="F97" s="86" t="s">
        <v>143</v>
      </c>
      <c r="G97" s="86" t="s">
        <v>270</v>
      </c>
      <c r="H97" s="86" t="s">
        <v>271</v>
      </c>
      <c r="I97" s="85">
        <v>5280</v>
      </c>
      <c r="J97" s="85">
        <v>5280</v>
      </c>
      <c r="K97" s="10"/>
      <c r="L97" s="10"/>
      <c r="M97" s="10"/>
      <c r="N97" s="85">
        <v>5280</v>
      </c>
      <c r="O97" s="10"/>
      <c r="P97" s="85"/>
      <c r="Q97" s="85"/>
      <c r="R97" s="85"/>
      <c r="S97" s="85"/>
      <c r="T97" s="85"/>
      <c r="U97" s="85"/>
      <c r="V97" s="85"/>
      <c r="W97" s="85"/>
      <c r="X97" s="85"/>
      <c r="Y97" s="85"/>
    </row>
    <row r="98" ht="23.4" customHeight="1" spans="1:25">
      <c r="A98" s="86" t="s">
        <v>67</v>
      </c>
      <c r="B98" s="86" t="s">
        <v>72</v>
      </c>
      <c r="C98" s="86" t="s">
        <v>343</v>
      </c>
      <c r="D98" s="86" t="s">
        <v>279</v>
      </c>
      <c r="E98" s="86" t="s">
        <v>142</v>
      </c>
      <c r="F98" s="86" t="s">
        <v>143</v>
      </c>
      <c r="G98" s="86" t="s">
        <v>270</v>
      </c>
      <c r="H98" s="86" t="s">
        <v>271</v>
      </c>
      <c r="I98" s="85">
        <v>3696</v>
      </c>
      <c r="J98" s="85">
        <v>3696</v>
      </c>
      <c r="K98" s="10"/>
      <c r="L98" s="10"/>
      <c r="M98" s="10"/>
      <c r="N98" s="85">
        <v>3696</v>
      </c>
      <c r="O98" s="10"/>
      <c r="P98" s="85"/>
      <c r="Q98" s="85"/>
      <c r="R98" s="85"/>
      <c r="S98" s="85"/>
      <c r="T98" s="85"/>
      <c r="U98" s="85"/>
      <c r="V98" s="85"/>
      <c r="W98" s="85"/>
      <c r="X98" s="85"/>
      <c r="Y98" s="85"/>
    </row>
    <row r="99" ht="23.4" customHeight="1" spans="1:25">
      <c r="A99" s="86" t="s">
        <v>67</v>
      </c>
      <c r="B99" s="86" t="s">
        <v>72</v>
      </c>
      <c r="C99" s="86" t="s">
        <v>344</v>
      </c>
      <c r="D99" s="86" t="s">
        <v>285</v>
      </c>
      <c r="E99" s="86" t="s">
        <v>103</v>
      </c>
      <c r="F99" s="86" t="s">
        <v>104</v>
      </c>
      <c r="G99" s="86" t="s">
        <v>286</v>
      </c>
      <c r="H99" s="86" t="s">
        <v>287</v>
      </c>
      <c r="I99" s="85">
        <v>90000</v>
      </c>
      <c r="J99" s="85">
        <v>90000</v>
      </c>
      <c r="K99" s="10"/>
      <c r="L99" s="10"/>
      <c r="M99" s="10"/>
      <c r="N99" s="85">
        <v>90000</v>
      </c>
      <c r="O99" s="10"/>
      <c r="P99" s="85"/>
      <c r="Q99" s="85"/>
      <c r="R99" s="85"/>
      <c r="S99" s="85"/>
      <c r="T99" s="85"/>
      <c r="U99" s="85"/>
      <c r="V99" s="85"/>
      <c r="W99" s="85"/>
      <c r="X99" s="85"/>
      <c r="Y99" s="85"/>
    </row>
    <row r="100" ht="23.4" customHeight="1" spans="1:25">
      <c r="A100" s="86" t="s">
        <v>67</v>
      </c>
      <c r="B100" s="86" t="s">
        <v>72</v>
      </c>
      <c r="C100" s="86" t="s">
        <v>345</v>
      </c>
      <c r="D100" s="86" t="s">
        <v>289</v>
      </c>
      <c r="E100" s="86" t="s">
        <v>103</v>
      </c>
      <c r="F100" s="86" t="s">
        <v>104</v>
      </c>
      <c r="G100" s="86" t="s">
        <v>286</v>
      </c>
      <c r="H100" s="86" t="s">
        <v>287</v>
      </c>
      <c r="I100" s="85">
        <v>9000</v>
      </c>
      <c r="J100" s="85">
        <v>9000</v>
      </c>
      <c r="K100" s="10"/>
      <c r="L100" s="10"/>
      <c r="M100" s="10"/>
      <c r="N100" s="85">
        <v>9000</v>
      </c>
      <c r="O100" s="10"/>
      <c r="P100" s="85"/>
      <c r="Q100" s="85"/>
      <c r="R100" s="85"/>
      <c r="S100" s="85"/>
      <c r="T100" s="85"/>
      <c r="U100" s="85"/>
      <c r="V100" s="85"/>
      <c r="W100" s="85"/>
      <c r="X100" s="85"/>
      <c r="Y100" s="85"/>
    </row>
    <row r="101" ht="23.4" customHeight="1" spans="1:25">
      <c r="A101" s="86" t="s">
        <v>67</v>
      </c>
      <c r="B101" s="86" t="s">
        <v>72</v>
      </c>
      <c r="C101" s="86" t="s">
        <v>346</v>
      </c>
      <c r="D101" s="86" t="s">
        <v>313</v>
      </c>
      <c r="E101" s="86" t="s">
        <v>103</v>
      </c>
      <c r="F101" s="86" t="s">
        <v>104</v>
      </c>
      <c r="G101" s="86" t="s">
        <v>314</v>
      </c>
      <c r="H101" s="86" t="s">
        <v>315</v>
      </c>
      <c r="I101" s="85">
        <v>15409.03</v>
      </c>
      <c r="J101" s="85">
        <v>15409.03</v>
      </c>
      <c r="K101" s="10"/>
      <c r="L101" s="10"/>
      <c r="M101" s="10"/>
      <c r="N101" s="85">
        <v>15409.03</v>
      </c>
      <c r="O101" s="10"/>
      <c r="P101" s="85"/>
      <c r="Q101" s="85"/>
      <c r="R101" s="85"/>
      <c r="S101" s="85"/>
      <c r="T101" s="85"/>
      <c r="U101" s="85"/>
      <c r="V101" s="85"/>
      <c r="W101" s="85"/>
      <c r="X101" s="85"/>
      <c r="Y101" s="85"/>
    </row>
    <row r="102" ht="23.4" customHeight="1" spans="1:25">
      <c r="A102" s="86" t="s">
        <v>67</v>
      </c>
      <c r="B102" s="86" t="s">
        <v>74</v>
      </c>
      <c r="C102" s="86" t="s">
        <v>347</v>
      </c>
      <c r="D102" s="86" t="s">
        <v>301</v>
      </c>
      <c r="E102" s="86" t="s">
        <v>103</v>
      </c>
      <c r="F102" s="86" t="s">
        <v>104</v>
      </c>
      <c r="G102" s="86" t="s">
        <v>229</v>
      </c>
      <c r="H102" s="86" t="s">
        <v>230</v>
      </c>
      <c r="I102" s="85">
        <v>348312</v>
      </c>
      <c r="J102" s="85">
        <v>348312</v>
      </c>
      <c r="K102" s="10"/>
      <c r="L102" s="10"/>
      <c r="M102" s="10"/>
      <c r="N102" s="85">
        <v>348312</v>
      </c>
      <c r="O102" s="10"/>
      <c r="P102" s="85"/>
      <c r="Q102" s="85"/>
      <c r="R102" s="85"/>
      <c r="S102" s="85"/>
      <c r="T102" s="85"/>
      <c r="U102" s="85"/>
      <c r="V102" s="85"/>
      <c r="W102" s="85"/>
      <c r="X102" s="85"/>
      <c r="Y102" s="85"/>
    </row>
    <row r="103" ht="23.4" customHeight="1" spans="1:25">
      <c r="A103" s="86" t="s">
        <v>67</v>
      </c>
      <c r="B103" s="86" t="s">
        <v>74</v>
      </c>
      <c r="C103" s="86" t="s">
        <v>347</v>
      </c>
      <c r="D103" s="86" t="s">
        <v>301</v>
      </c>
      <c r="E103" s="86" t="s">
        <v>103</v>
      </c>
      <c r="F103" s="86" t="s">
        <v>104</v>
      </c>
      <c r="G103" s="86" t="s">
        <v>231</v>
      </c>
      <c r="H103" s="86" t="s">
        <v>232</v>
      </c>
      <c r="I103" s="85">
        <v>29026</v>
      </c>
      <c r="J103" s="85">
        <v>29026</v>
      </c>
      <c r="K103" s="10"/>
      <c r="L103" s="10"/>
      <c r="M103" s="10"/>
      <c r="N103" s="85">
        <v>29026</v>
      </c>
      <c r="O103" s="10"/>
      <c r="P103" s="85"/>
      <c r="Q103" s="85"/>
      <c r="R103" s="85"/>
      <c r="S103" s="85"/>
      <c r="T103" s="85"/>
      <c r="U103" s="85"/>
      <c r="V103" s="85"/>
      <c r="W103" s="85"/>
      <c r="X103" s="85"/>
      <c r="Y103" s="85"/>
    </row>
    <row r="104" ht="23.4" customHeight="1" spans="1:25">
      <c r="A104" s="86" t="s">
        <v>67</v>
      </c>
      <c r="B104" s="86" t="s">
        <v>74</v>
      </c>
      <c r="C104" s="86" t="s">
        <v>348</v>
      </c>
      <c r="D104" s="86" t="s">
        <v>155</v>
      </c>
      <c r="E104" s="86" t="s">
        <v>154</v>
      </c>
      <c r="F104" s="86" t="s">
        <v>155</v>
      </c>
      <c r="G104" s="86" t="s">
        <v>234</v>
      </c>
      <c r="H104" s="86" t="s">
        <v>155</v>
      </c>
      <c r="I104" s="85">
        <v>102791.28</v>
      </c>
      <c r="J104" s="85">
        <v>102791.28</v>
      </c>
      <c r="K104" s="10"/>
      <c r="L104" s="10"/>
      <c r="M104" s="10"/>
      <c r="N104" s="85">
        <v>102791.28</v>
      </c>
      <c r="O104" s="10"/>
      <c r="P104" s="85"/>
      <c r="Q104" s="85"/>
      <c r="R104" s="85"/>
      <c r="S104" s="85"/>
      <c r="T104" s="85"/>
      <c r="U104" s="85"/>
      <c r="V104" s="85"/>
      <c r="W104" s="85"/>
      <c r="X104" s="85"/>
      <c r="Y104" s="85"/>
    </row>
    <row r="105" ht="23.4" customHeight="1" spans="1:25">
      <c r="A105" s="86" t="s">
        <v>67</v>
      </c>
      <c r="B105" s="86" t="s">
        <v>74</v>
      </c>
      <c r="C105" s="86" t="s">
        <v>349</v>
      </c>
      <c r="D105" s="86" t="s">
        <v>203</v>
      </c>
      <c r="E105" s="86" t="s">
        <v>103</v>
      </c>
      <c r="F105" s="86" t="s">
        <v>104</v>
      </c>
      <c r="G105" s="86" t="s">
        <v>236</v>
      </c>
      <c r="H105" s="86" t="s">
        <v>203</v>
      </c>
      <c r="I105" s="85">
        <v>4500</v>
      </c>
      <c r="J105" s="85">
        <v>4500</v>
      </c>
      <c r="K105" s="10"/>
      <c r="L105" s="10"/>
      <c r="M105" s="10"/>
      <c r="N105" s="85">
        <v>4500</v>
      </c>
      <c r="O105" s="10"/>
      <c r="P105" s="85"/>
      <c r="Q105" s="85"/>
      <c r="R105" s="85"/>
      <c r="S105" s="85"/>
      <c r="T105" s="85"/>
      <c r="U105" s="85"/>
      <c r="V105" s="85"/>
      <c r="W105" s="85"/>
      <c r="X105" s="85"/>
      <c r="Y105" s="85"/>
    </row>
    <row r="106" ht="23.4" customHeight="1" spans="1:25">
      <c r="A106" s="86" t="s">
        <v>67</v>
      </c>
      <c r="B106" s="86" t="s">
        <v>74</v>
      </c>
      <c r="C106" s="86" t="s">
        <v>350</v>
      </c>
      <c r="D106" s="86" t="s">
        <v>238</v>
      </c>
      <c r="E106" s="86" t="s">
        <v>103</v>
      </c>
      <c r="F106" s="86" t="s">
        <v>104</v>
      </c>
      <c r="G106" s="86" t="s">
        <v>239</v>
      </c>
      <c r="H106" s="86" t="s">
        <v>240</v>
      </c>
      <c r="I106" s="85">
        <v>10200</v>
      </c>
      <c r="J106" s="85">
        <v>10200</v>
      </c>
      <c r="K106" s="10"/>
      <c r="L106" s="10"/>
      <c r="M106" s="10"/>
      <c r="N106" s="85">
        <v>10200</v>
      </c>
      <c r="O106" s="10"/>
      <c r="P106" s="85"/>
      <c r="Q106" s="85"/>
      <c r="R106" s="85"/>
      <c r="S106" s="85"/>
      <c r="T106" s="85"/>
      <c r="U106" s="85"/>
      <c r="V106" s="85"/>
      <c r="W106" s="85"/>
      <c r="X106" s="85"/>
      <c r="Y106" s="85"/>
    </row>
    <row r="107" ht="23.4" customHeight="1" spans="1:25">
      <c r="A107" s="86" t="s">
        <v>67</v>
      </c>
      <c r="B107" s="86" t="s">
        <v>74</v>
      </c>
      <c r="C107" s="86" t="s">
        <v>350</v>
      </c>
      <c r="D107" s="86" t="s">
        <v>238</v>
      </c>
      <c r="E107" s="86" t="s">
        <v>103</v>
      </c>
      <c r="F107" s="86" t="s">
        <v>104</v>
      </c>
      <c r="G107" s="86" t="s">
        <v>245</v>
      </c>
      <c r="H107" s="86" t="s">
        <v>246</v>
      </c>
      <c r="I107" s="85">
        <v>2000</v>
      </c>
      <c r="J107" s="85">
        <v>2000</v>
      </c>
      <c r="K107" s="10"/>
      <c r="L107" s="10"/>
      <c r="M107" s="10"/>
      <c r="N107" s="85">
        <v>2000</v>
      </c>
      <c r="O107" s="10"/>
      <c r="P107" s="85"/>
      <c r="Q107" s="85"/>
      <c r="R107" s="85"/>
      <c r="S107" s="85"/>
      <c r="T107" s="85"/>
      <c r="U107" s="85"/>
      <c r="V107" s="85"/>
      <c r="W107" s="85"/>
      <c r="X107" s="85"/>
      <c r="Y107" s="85"/>
    </row>
    <row r="108" ht="23.4" customHeight="1" spans="1:25">
      <c r="A108" s="86" t="s">
        <v>67</v>
      </c>
      <c r="B108" s="86" t="s">
        <v>74</v>
      </c>
      <c r="C108" s="86" t="s">
        <v>350</v>
      </c>
      <c r="D108" s="86" t="s">
        <v>238</v>
      </c>
      <c r="E108" s="86" t="s">
        <v>103</v>
      </c>
      <c r="F108" s="86" t="s">
        <v>104</v>
      </c>
      <c r="G108" s="86" t="s">
        <v>247</v>
      </c>
      <c r="H108" s="86" t="s">
        <v>248</v>
      </c>
      <c r="I108" s="85">
        <v>2500</v>
      </c>
      <c r="J108" s="85">
        <v>2500</v>
      </c>
      <c r="K108" s="10"/>
      <c r="L108" s="10"/>
      <c r="M108" s="10"/>
      <c r="N108" s="85">
        <v>2500</v>
      </c>
      <c r="O108" s="10"/>
      <c r="P108" s="85"/>
      <c r="Q108" s="85"/>
      <c r="R108" s="85"/>
      <c r="S108" s="85"/>
      <c r="T108" s="85"/>
      <c r="U108" s="85"/>
      <c r="V108" s="85"/>
      <c r="W108" s="85"/>
      <c r="X108" s="85"/>
      <c r="Y108" s="85"/>
    </row>
    <row r="109" ht="23.4" customHeight="1" spans="1:25">
      <c r="A109" s="86" t="s">
        <v>67</v>
      </c>
      <c r="B109" s="86" t="s">
        <v>74</v>
      </c>
      <c r="C109" s="86" t="s">
        <v>350</v>
      </c>
      <c r="D109" s="86" t="s">
        <v>238</v>
      </c>
      <c r="E109" s="86" t="s">
        <v>103</v>
      </c>
      <c r="F109" s="86" t="s">
        <v>104</v>
      </c>
      <c r="G109" s="86" t="s">
        <v>249</v>
      </c>
      <c r="H109" s="86" t="s">
        <v>250</v>
      </c>
      <c r="I109" s="85">
        <v>3500</v>
      </c>
      <c r="J109" s="85">
        <v>3500</v>
      </c>
      <c r="K109" s="10"/>
      <c r="L109" s="10"/>
      <c r="M109" s="10"/>
      <c r="N109" s="85">
        <v>3500</v>
      </c>
      <c r="O109" s="10"/>
      <c r="P109" s="85"/>
      <c r="Q109" s="85"/>
      <c r="R109" s="85"/>
      <c r="S109" s="85"/>
      <c r="T109" s="85"/>
      <c r="U109" s="85"/>
      <c r="V109" s="85"/>
      <c r="W109" s="85"/>
      <c r="X109" s="85"/>
      <c r="Y109" s="85"/>
    </row>
    <row r="110" ht="23.4" customHeight="1" spans="1:25">
      <c r="A110" s="86" t="s">
        <v>67</v>
      </c>
      <c r="B110" s="86" t="s">
        <v>74</v>
      </c>
      <c r="C110" s="86" t="s">
        <v>350</v>
      </c>
      <c r="D110" s="86" t="s">
        <v>238</v>
      </c>
      <c r="E110" s="86" t="s">
        <v>103</v>
      </c>
      <c r="F110" s="86" t="s">
        <v>104</v>
      </c>
      <c r="G110" s="86" t="s">
        <v>336</v>
      </c>
      <c r="H110" s="86" t="s">
        <v>337</v>
      </c>
      <c r="I110" s="85">
        <v>2300</v>
      </c>
      <c r="J110" s="85">
        <v>2300</v>
      </c>
      <c r="K110" s="10"/>
      <c r="L110" s="10"/>
      <c r="M110" s="10"/>
      <c r="N110" s="85">
        <v>2300</v>
      </c>
      <c r="O110" s="10"/>
      <c r="P110" s="85"/>
      <c r="Q110" s="85"/>
      <c r="R110" s="85"/>
      <c r="S110" s="85"/>
      <c r="T110" s="85"/>
      <c r="U110" s="85"/>
      <c r="V110" s="85"/>
      <c r="W110" s="85"/>
      <c r="X110" s="85"/>
      <c r="Y110" s="85"/>
    </row>
    <row r="111" ht="23.4" customHeight="1" spans="1:25">
      <c r="A111" s="86" t="s">
        <v>67</v>
      </c>
      <c r="B111" s="86" t="s">
        <v>74</v>
      </c>
      <c r="C111" s="86" t="s">
        <v>350</v>
      </c>
      <c r="D111" s="86" t="s">
        <v>238</v>
      </c>
      <c r="E111" s="86" t="s">
        <v>103</v>
      </c>
      <c r="F111" s="86" t="s">
        <v>104</v>
      </c>
      <c r="G111" s="86" t="s">
        <v>314</v>
      </c>
      <c r="H111" s="86" t="s">
        <v>315</v>
      </c>
      <c r="I111" s="85">
        <v>300</v>
      </c>
      <c r="J111" s="85">
        <v>300</v>
      </c>
      <c r="K111" s="10"/>
      <c r="L111" s="10"/>
      <c r="M111" s="10"/>
      <c r="N111" s="85">
        <v>300</v>
      </c>
      <c r="O111" s="10"/>
      <c r="P111" s="85"/>
      <c r="Q111" s="85"/>
      <c r="R111" s="85"/>
      <c r="S111" s="85"/>
      <c r="T111" s="85"/>
      <c r="U111" s="85"/>
      <c r="V111" s="85"/>
      <c r="W111" s="85"/>
      <c r="X111" s="85"/>
      <c r="Y111" s="85"/>
    </row>
    <row r="112" ht="23.4" customHeight="1" spans="1:25">
      <c r="A112" s="86" t="s">
        <v>67</v>
      </c>
      <c r="B112" s="86" t="s">
        <v>74</v>
      </c>
      <c r="C112" s="86" t="s">
        <v>351</v>
      </c>
      <c r="D112" s="86" t="s">
        <v>260</v>
      </c>
      <c r="E112" s="86" t="s">
        <v>103</v>
      </c>
      <c r="F112" s="86" t="s">
        <v>104</v>
      </c>
      <c r="G112" s="86" t="s">
        <v>261</v>
      </c>
      <c r="H112" s="86" t="s">
        <v>260</v>
      </c>
      <c r="I112" s="85">
        <v>18400</v>
      </c>
      <c r="J112" s="85">
        <v>18400</v>
      </c>
      <c r="K112" s="10"/>
      <c r="L112" s="10"/>
      <c r="M112" s="10"/>
      <c r="N112" s="85">
        <v>18400</v>
      </c>
      <c r="O112" s="10"/>
      <c r="P112" s="85"/>
      <c r="Q112" s="85"/>
      <c r="R112" s="85"/>
      <c r="S112" s="85"/>
      <c r="T112" s="85"/>
      <c r="U112" s="85"/>
      <c r="V112" s="85"/>
      <c r="W112" s="85"/>
      <c r="X112" s="85"/>
      <c r="Y112" s="85"/>
    </row>
    <row r="113" ht="23.4" customHeight="1" spans="1:25">
      <c r="A113" s="86" t="s">
        <v>67</v>
      </c>
      <c r="B113" s="86" t="s">
        <v>74</v>
      </c>
      <c r="C113" s="86" t="s">
        <v>352</v>
      </c>
      <c r="D113" s="86" t="s">
        <v>256</v>
      </c>
      <c r="E113" s="86" t="s">
        <v>127</v>
      </c>
      <c r="F113" s="86" t="s">
        <v>128</v>
      </c>
      <c r="G113" s="86" t="s">
        <v>257</v>
      </c>
      <c r="H113" s="86" t="s">
        <v>258</v>
      </c>
      <c r="I113" s="85">
        <v>17472</v>
      </c>
      <c r="J113" s="85">
        <v>17472</v>
      </c>
      <c r="K113" s="10"/>
      <c r="L113" s="10"/>
      <c r="M113" s="10"/>
      <c r="N113" s="85">
        <v>17472</v>
      </c>
      <c r="O113" s="10"/>
      <c r="P113" s="85"/>
      <c r="Q113" s="85"/>
      <c r="R113" s="85"/>
      <c r="S113" s="85"/>
      <c r="T113" s="85"/>
      <c r="U113" s="85"/>
      <c r="V113" s="85"/>
      <c r="W113" s="85"/>
      <c r="X113" s="85"/>
      <c r="Y113" s="85"/>
    </row>
    <row r="114" ht="23.4" customHeight="1" spans="1:25">
      <c r="A114" s="86" t="s">
        <v>67</v>
      </c>
      <c r="B114" s="86" t="s">
        <v>74</v>
      </c>
      <c r="C114" s="86" t="s">
        <v>353</v>
      </c>
      <c r="D114" s="86" t="s">
        <v>279</v>
      </c>
      <c r="E114" s="86" t="s">
        <v>138</v>
      </c>
      <c r="F114" s="86" t="s">
        <v>139</v>
      </c>
      <c r="G114" s="86" t="s">
        <v>280</v>
      </c>
      <c r="H114" s="86" t="s">
        <v>281</v>
      </c>
      <c r="I114" s="85">
        <v>61603.73</v>
      </c>
      <c r="J114" s="85">
        <v>61603.73</v>
      </c>
      <c r="K114" s="10"/>
      <c r="L114" s="10"/>
      <c r="M114" s="10"/>
      <c r="N114" s="85">
        <v>61603.73</v>
      </c>
      <c r="O114" s="10"/>
      <c r="P114" s="85"/>
      <c r="Q114" s="85"/>
      <c r="R114" s="85"/>
      <c r="S114" s="85"/>
      <c r="T114" s="85"/>
      <c r="U114" s="85"/>
      <c r="V114" s="85"/>
      <c r="W114" s="85"/>
      <c r="X114" s="85"/>
      <c r="Y114" s="85"/>
    </row>
    <row r="115" ht="23.4" customHeight="1" spans="1:25">
      <c r="A115" s="86" t="s">
        <v>67</v>
      </c>
      <c r="B115" s="86" t="s">
        <v>74</v>
      </c>
      <c r="C115" s="86" t="s">
        <v>353</v>
      </c>
      <c r="D115" s="86" t="s">
        <v>279</v>
      </c>
      <c r="E115" s="86" t="s">
        <v>140</v>
      </c>
      <c r="F115" s="86" t="s">
        <v>141</v>
      </c>
      <c r="G115" s="86" t="s">
        <v>282</v>
      </c>
      <c r="H115" s="86" t="s">
        <v>283</v>
      </c>
      <c r="I115" s="85">
        <v>38989.7</v>
      </c>
      <c r="J115" s="85">
        <v>38989.7</v>
      </c>
      <c r="K115" s="10"/>
      <c r="L115" s="10"/>
      <c r="M115" s="10"/>
      <c r="N115" s="85">
        <v>38989.7</v>
      </c>
      <c r="O115" s="10"/>
      <c r="P115" s="85"/>
      <c r="Q115" s="85"/>
      <c r="R115" s="85"/>
      <c r="S115" s="85"/>
      <c r="T115" s="85"/>
      <c r="U115" s="85"/>
      <c r="V115" s="85"/>
      <c r="W115" s="85"/>
      <c r="X115" s="85"/>
      <c r="Y115" s="85"/>
    </row>
    <row r="116" ht="23.4" customHeight="1" spans="1:25">
      <c r="A116" s="86" t="s">
        <v>67</v>
      </c>
      <c r="B116" s="86" t="s">
        <v>74</v>
      </c>
      <c r="C116" s="86" t="s">
        <v>353</v>
      </c>
      <c r="D116" s="86" t="s">
        <v>279</v>
      </c>
      <c r="E116" s="86" t="s">
        <v>142</v>
      </c>
      <c r="F116" s="86" t="s">
        <v>143</v>
      </c>
      <c r="G116" s="86" t="s">
        <v>270</v>
      </c>
      <c r="H116" s="86" t="s">
        <v>271</v>
      </c>
      <c r="I116" s="85">
        <v>4224</v>
      </c>
      <c r="J116" s="85">
        <v>4224</v>
      </c>
      <c r="K116" s="10"/>
      <c r="L116" s="10"/>
      <c r="M116" s="10"/>
      <c r="N116" s="85">
        <v>4224</v>
      </c>
      <c r="O116" s="10"/>
      <c r="P116" s="85"/>
      <c r="Q116" s="85"/>
      <c r="R116" s="85"/>
      <c r="S116" s="85"/>
      <c r="T116" s="85"/>
      <c r="U116" s="85"/>
      <c r="V116" s="85"/>
      <c r="W116" s="85"/>
      <c r="X116" s="85"/>
      <c r="Y116" s="85"/>
    </row>
    <row r="117" ht="23.4" customHeight="1" spans="1:25">
      <c r="A117" s="86" t="s">
        <v>67</v>
      </c>
      <c r="B117" s="86" t="s">
        <v>74</v>
      </c>
      <c r="C117" s="86" t="s">
        <v>354</v>
      </c>
      <c r="D117" s="86" t="s">
        <v>299</v>
      </c>
      <c r="E117" s="86" t="s">
        <v>103</v>
      </c>
      <c r="F117" s="86" t="s">
        <v>104</v>
      </c>
      <c r="G117" s="86" t="s">
        <v>296</v>
      </c>
      <c r="H117" s="86" t="s">
        <v>297</v>
      </c>
      <c r="I117" s="85">
        <v>144540</v>
      </c>
      <c r="J117" s="85">
        <v>144540</v>
      </c>
      <c r="K117" s="10"/>
      <c r="L117" s="10"/>
      <c r="M117" s="10"/>
      <c r="N117" s="85">
        <v>144540</v>
      </c>
      <c r="O117" s="10"/>
      <c r="P117" s="85"/>
      <c r="Q117" s="85"/>
      <c r="R117" s="85"/>
      <c r="S117" s="85"/>
      <c r="T117" s="85"/>
      <c r="U117" s="85"/>
      <c r="V117" s="85"/>
      <c r="W117" s="85"/>
      <c r="X117" s="85"/>
      <c r="Y117" s="85"/>
    </row>
    <row r="118" ht="23.4" customHeight="1" spans="1:25">
      <c r="A118" s="86" t="s">
        <v>67</v>
      </c>
      <c r="B118" s="86" t="s">
        <v>74</v>
      </c>
      <c r="C118" s="86" t="s">
        <v>354</v>
      </c>
      <c r="D118" s="86" t="s">
        <v>299</v>
      </c>
      <c r="E118" s="86" t="s">
        <v>103</v>
      </c>
      <c r="F118" s="86" t="s">
        <v>104</v>
      </c>
      <c r="G118" s="86" t="s">
        <v>296</v>
      </c>
      <c r="H118" s="86" t="s">
        <v>297</v>
      </c>
      <c r="I118" s="85">
        <v>157296</v>
      </c>
      <c r="J118" s="85">
        <v>157296</v>
      </c>
      <c r="K118" s="10"/>
      <c r="L118" s="10"/>
      <c r="M118" s="10"/>
      <c r="N118" s="85">
        <v>157296</v>
      </c>
      <c r="O118" s="10"/>
      <c r="P118" s="85"/>
      <c r="Q118" s="85"/>
      <c r="R118" s="85"/>
      <c r="S118" s="85"/>
      <c r="T118" s="85"/>
      <c r="U118" s="85"/>
      <c r="V118" s="85"/>
      <c r="W118" s="85"/>
      <c r="X118" s="85"/>
      <c r="Y118" s="85"/>
    </row>
    <row r="119" ht="23.4" customHeight="1" spans="1:25">
      <c r="A119" s="86" t="s">
        <v>67</v>
      </c>
      <c r="B119" s="86" t="s">
        <v>74</v>
      </c>
      <c r="C119" s="86" t="s">
        <v>354</v>
      </c>
      <c r="D119" s="86" t="s">
        <v>299</v>
      </c>
      <c r="E119" s="86" t="s">
        <v>103</v>
      </c>
      <c r="F119" s="86" t="s">
        <v>104</v>
      </c>
      <c r="G119" s="86" t="s">
        <v>296</v>
      </c>
      <c r="H119" s="86" t="s">
        <v>297</v>
      </c>
      <c r="I119" s="85">
        <v>74280</v>
      </c>
      <c r="J119" s="85">
        <v>74280</v>
      </c>
      <c r="K119" s="10"/>
      <c r="L119" s="10"/>
      <c r="M119" s="10"/>
      <c r="N119" s="85">
        <v>74280</v>
      </c>
      <c r="O119" s="10"/>
      <c r="P119" s="85"/>
      <c r="Q119" s="85"/>
      <c r="R119" s="85"/>
      <c r="S119" s="85"/>
      <c r="T119" s="85"/>
      <c r="U119" s="85"/>
      <c r="V119" s="85"/>
      <c r="W119" s="85"/>
      <c r="X119" s="85"/>
      <c r="Y119" s="85"/>
    </row>
    <row r="120" ht="23.4" customHeight="1" spans="1:25">
      <c r="A120" s="86" t="s">
        <v>67</v>
      </c>
      <c r="B120" s="86" t="s">
        <v>74</v>
      </c>
      <c r="C120" s="86" t="s">
        <v>355</v>
      </c>
      <c r="D120" s="86" t="s">
        <v>303</v>
      </c>
      <c r="E120" s="86" t="s">
        <v>103</v>
      </c>
      <c r="F120" s="86" t="s">
        <v>104</v>
      </c>
      <c r="G120" s="86" t="s">
        <v>264</v>
      </c>
      <c r="H120" s="86" t="s">
        <v>265</v>
      </c>
      <c r="I120" s="85">
        <v>26340</v>
      </c>
      <c r="J120" s="85">
        <v>26340</v>
      </c>
      <c r="K120" s="10"/>
      <c r="L120" s="10"/>
      <c r="M120" s="10"/>
      <c r="N120" s="85">
        <v>26340</v>
      </c>
      <c r="O120" s="10"/>
      <c r="P120" s="85"/>
      <c r="Q120" s="85"/>
      <c r="R120" s="85"/>
      <c r="S120" s="85"/>
      <c r="T120" s="85"/>
      <c r="U120" s="85"/>
      <c r="V120" s="85"/>
      <c r="W120" s="85"/>
      <c r="X120" s="85"/>
      <c r="Y120" s="85"/>
    </row>
    <row r="121" ht="23.4" customHeight="1" spans="1:25">
      <c r="A121" s="86" t="s">
        <v>67</v>
      </c>
      <c r="B121" s="86" t="s">
        <v>74</v>
      </c>
      <c r="C121" s="86" t="s">
        <v>356</v>
      </c>
      <c r="D121" s="86" t="s">
        <v>277</v>
      </c>
      <c r="E121" s="86" t="s">
        <v>142</v>
      </c>
      <c r="F121" s="86" t="s">
        <v>143</v>
      </c>
      <c r="G121" s="86" t="s">
        <v>270</v>
      </c>
      <c r="H121" s="86" t="s">
        <v>271</v>
      </c>
      <c r="I121" s="85">
        <v>1559.59</v>
      </c>
      <c r="J121" s="85">
        <v>1559.59</v>
      </c>
      <c r="K121" s="10"/>
      <c r="L121" s="10"/>
      <c r="M121" s="10"/>
      <c r="N121" s="85">
        <v>1559.59</v>
      </c>
      <c r="O121" s="10"/>
      <c r="P121" s="85"/>
      <c r="Q121" s="85"/>
      <c r="R121" s="85"/>
      <c r="S121" s="85"/>
      <c r="T121" s="85"/>
      <c r="U121" s="85"/>
      <c r="V121" s="85"/>
      <c r="W121" s="85"/>
      <c r="X121" s="85"/>
      <c r="Y121" s="85"/>
    </row>
    <row r="122" ht="23.4" customHeight="1" spans="1:25">
      <c r="A122" s="86" t="s">
        <v>67</v>
      </c>
      <c r="B122" s="86" t="s">
        <v>74</v>
      </c>
      <c r="C122" s="86" t="s">
        <v>357</v>
      </c>
      <c r="D122" s="86" t="s">
        <v>269</v>
      </c>
      <c r="E122" s="86" t="s">
        <v>103</v>
      </c>
      <c r="F122" s="86" t="s">
        <v>104</v>
      </c>
      <c r="G122" s="86" t="s">
        <v>270</v>
      </c>
      <c r="H122" s="86" t="s">
        <v>271</v>
      </c>
      <c r="I122" s="85">
        <v>5458.56</v>
      </c>
      <c r="J122" s="85">
        <v>5458.56</v>
      </c>
      <c r="K122" s="10"/>
      <c r="L122" s="10"/>
      <c r="M122" s="10"/>
      <c r="N122" s="85">
        <v>5458.56</v>
      </c>
      <c r="O122" s="10"/>
      <c r="P122" s="85"/>
      <c r="Q122" s="85"/>
      <c r="R122" s="85"/>
      <c r="S122" s="85"/>
      <c r="T122" s="85"/>
      <c r="U122" s="85"/>
      <c r="V122" s="85"/>
      <c r="W122" s="85"/>
      <c r="X122" s="85"/>
      <c r="Y122" s="85"/>
    </row>
    <row r="123" ht="23.4" customHeight="1" spans="1:25">
      <c r="A123" s="86" t="s">
        <v>67</v>
      </c>
      <c r="B123" s="86" t="s">
        <v>74</v>
      </c>
      <c r="C123" s="86" t="s">
        <v>358</v>
      </c>
      <c r="D123" s="86" t="s">
        <v>273</v>
      </c>
      <c r="E123" s="86" t="s">
        <v>111</v>
      </c>
      <c r="F123" s="86" t="s">
        <v>112</v>
      </c>
      <c r="G123" s="86" t="s">
        <v>274</v>
      </c>
      <c r="H123" s="86" t="s">
        <v>275</v>
      </c>
      <c r="I123" s="85">
        <v>124767.04</v>
      </c>
      <c r="J123" s="85">
        <v>124767.04</v>
      </c>
      <c r="K123" s="10"/>
      <c r="L123" s="10"/>
      <c r="M123" s="10"/>
      <c r="N123" s="85">
        <v>124767.04</v>
      </c>
      <c r="O123" s="10"/>
      <c r="P123" s="85"/>
      <c r="Q123" s="85"/>
      <c r="R123" s="85"/>
      <c r="S123" s="85"/>
      <c r="T123" s="85"/>
      <c r="U123" s="85"/>
      <c r="V123" s="85"/>
      <c r="W123" s="85"/>
      <c r="X123" s="85"/>
      <c r="Y123" s="85"/>
    </row>
    <row r="124" ht="23.4" customHeight="1" spans="1:25">
      <c r="A124" s="86" t="s">
        <v>67</v>
      </c>
      <c r="B124" s="86" t="s">
        <v>74</v>
      </c>
      <c r="C124" s="86" t="s">
        <v>359</v>
      </c>
      <c r="D124" s="86" t="s">
        <v>295</v>
      </c>
      <c r="E124" s="86" t="s">
        <v>103</v>
      </c>
      <c r="F124" s="86" t="s">
        <v>104</v>
      </c>
      <c r="G124" s="86" t="s">
        <v>296</v>
      </c>
      <c r="H124" s="86" t="s">
        <v>297</v>
      </c>
      <c r="I124" s="85">
        <v>67200</v>
      </c>
      <c r="J124" s="85">
        <v>67200</v>
      </c>
      <c r="K124" s="10"/>
      <c r="L124" s="10"/>
      <c r="M124" s="10"/>
      <c r="N124" s="85">
        <v>67200</v>
      </c>
      <c r="O124" s="10"/>
      <c r="P124" s="85"/>
      <c r="Q124" s="85"/>
      <c r="R124" s="85"/>
      <c r="S124" s="85"/>
      <c r="T124" s="85"/>
      <c r="U124" s="85"/>
      <c r="V124" s="85"/>
      <c r="W124" s="85"/>
      <c r="X124" s="85"/>
      <c r="Y124" s="85"/>
    </row>
    <row r="125" ht="23.4" customHeight="1" spans="1:25">
      <c r="A125" s="86" t="s">
        <v>67</v>
      </c>
      <c r="B125" s="86" t="s">
        <v>74</v>
      </c>
      <c r="C125" s="86" t="s">
        <v>360</v>
      </c>
      <c r="D125" s="86" t="s">
        <v>305</v>
      </c>
      <c r="E125" s="86" t="s">
        <v>113</v>
      </c>
      <c r="F125" s="86" t="s">
        <v>114</v>
      </c>
      <c r="G125" s="86" t="s">
        <v>306</v>
      </c>
      <c r="H125" s="86" t="s">
        <v>307</v>
      </c>
      <c r="I125" s="85">
        <v>112641</v>
      </c>
      <c r="J125" s="85">
        <v>112641</v>
      </c>
      <c r="K125" s="10"/>
      <c r="L125" s="10"/>
      <c r="M125" s="10"/>
      <c r="N125" s="85">
        <v>112641</v>
      </c>
      <c r="O125" s="10"/>
      <c r="P125" s="85"/>
      <c r="Q125" s="85"/>
      <c r="R125" s="85"/>
      <c r="S125" s="85"/>
      <c r="T125" s="85"/>
      <c r="U125" s="85"/>
      <c r="V125" s="85"/>
      <c r="W125" s="85"/>
      <c r="X125" s="85"/>
      <c r="Y125" s="85"/>
    </row>
    <row r="126" ht="23.4" customHeight="1" spans="1:25">
      <c r="A126" s="86" t="s">
        <v>67</v>
      </c>
      <c r="B126" s="86" t="s">
        <v>74</v>
      </c>
      <c r="C126" s="86" t="s">
        <v>361</v>
      </c>
      <c r="D126" s="86" t="s">
        <v>313</v>
      </c>
      <c r="E126" s="86" t="s">
        <v>103</v>
      </c>
      <c r="F126" s="86" t="s">
        <v>104</v>
      </c>
      <c r="G126" s="86" t="s">
        <v>314</v>
      </c>
      <c r="H126" s="86" t="s">
        <v>315</v>
      </c>
      <c r="I126" s="85">
        <v>13317.09</v>
      </c>
      <c r="J126" s="85">
        <v>13317.09</v>
      </c>
      <c r="K126" s="10"/>
      <c r="L126" s="10"/>
      <c r="M126" s="10"/>
      <c r="N126" s="85">
        <v>13317.09</v>
      </c>
      <c r="O126" s="10"/>
      <c r="P126" s="85"/>
      <c r="Q126" s="85"/>
      <c r="R126" s="85"/>
      <c r="S126" s="85"/>
      <c r="T126" s="85"/>
      <c r="U126" s="85"/>
      <c r="V126" s="85"/>
      <c r="W126" s="85"/>
      <c r="X126" s="85"/>
      <c r="Y126" s="85"/>
    </row>
    <row r="127" ht="22.65" customHeight="1" spans="1:25">
      <c r="A127" s="69" t="s">
        <v>198</v>
      </c>
      <c r="B127" s="69"/>
      <c r="C127" s="69"/>
      <c r="D127" s="69"/>
      <c r="E127" s="69"/>
      <c r="F127" s="69"/>
      <c r="G127" s="69"/>
      <c r="H127" s="69"/>
      <c r="I127" s="85">
        <v>8659505.2</v>
      </c>
      <c r="J127" s="85">
        <v>8659505.2</v>
      </c>
      <c r="K127" s="85"/>
      <c r="L127" s="85"/>
      <c r="M127" s="85"/>
      <c r="N127" s="85">
        <v>8659505.2</v>
      </c>
      <c r="O127" s="85"/>
      <c r="P127" s="85"/>
      <c r="Q127" s="85"/>
      <c r="R127" s="85"/>
      <c r="S127" s="85"/>
      <c r="T127" s="85"/>
      <c r="U127" s="85"/>
      <c r="V127" s="85"/>
      <c r="W127" s="85"/>
      <c r="X127" s="85"/>
      <c r="Y127" s="85"/>
    </row>
  </sheetData>
  <mergeCells count="31">
    <mergeCell ref="A2:Y2"/>
    <mergeCell ref="A3:H3"/>
    <mergeCell ref="I4:Y4"/>
    <mergeCell ref="J5:O5"/>
    <mergeCell ref="P5:R5"/>
    <mergeCell ref="T5:Y5"/>
    <mergeCell ref="J6:K6"/>
    <mergeCell ref="A127:H127"/>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0"/>
  <sheetViews>
    <sheetView showZeros="0" workbookViewId="0">
      <selection activeCell="J37" sqref="J37"/>
    </sheetView>
  </sheetViews>
  <sheetFormatPr defaultColWidth="10.7083333333333" defaultRowHeight="14.25" customHeight="1"/>
  <cols>
    <col min="1" max="1" width="12" customWidth="1"/>
    <col min="2" max="2" width="15.7083333333333"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3" width="23.2833333333333" customWidth="1"/>
    <col min="14" max="14" width="14.2833333333333" customWidth="1"/>
    <col min="15" max="15" width="14.85" customWidth="1"/>
    <col min="16" max="16" width="13" customWidth="1"/>
    <col min="17" max="21" width="23.1416666666667" customWidth="1"/>
    <col min="22" max="22" width="23.2833333333333" customWidth="1"/>
    <col min="23" max="23" width="23.1416666666667" customWidth="1"/>
  </cols>
  <sheetData>
    <row r="1" ht="13.5" customHeight="1" spans="23:23">
      <c r="W1" s="1" t="s">
        <v>362</v>
      </c>
    </row>
    <row r="2" ht="46.5" customHeight="1" spans="1:23">
      <c r="A2" s="2" t="str">
        <f>"2025"&amp;"年部门项目支出预算表"</f>
        <v>2025年部门项目支出预算表</v>
      </c>
      <c r="B2" s="2"/>
      <c r="C2" s="2"/>
      <c r="D2" s="2"/>
      <c r="E2" s="2"/>
      <c r="F2" s="2"/>
      <c r="G2" s="2"/>
      <c r="H2" s="2"/>
      <c r="I2" s="2"/>
      <c r="J2" s="2"/>
      <c r="K2" s="2"/>
      <c r="L2" s="2"/>
      <c r="M2" s="2"/>
      <c r="N2" s="2"/>
      <c r="O2" s="2"/>
      <c r="P2" s="2"/>
      <c r="Q2" s="2"/>
      <c r="R2" s="2"/>
      <c r="S2" s="2"/>
      <c r="T2" s="2"/>
      <c r="U2" s="2"/>
      <c r="V2" s="2"/>
      <c r="W2" s="2"/>
    </row>
    <row r="3" ht="17.4" customHeight="1" spans="1:23">
      <c r="A3" s="3" t="str">
        <f>"单位名称："&amp;"富民县人力资源和社会保障局"</f>
        <v>单位名称：富民县人力资源和社会保障局</v>
      </c>
      <c r="B3" s="3"/>
      <c r="C3" s="3"/>
      <c r="D3" s="3"/>
      <c r="E3" s="3"/>
      <c r="F3" s="3"/>
      <c r="G3" s="3"/>
      <c r="H3" s="3"/>
      <c r="W3" s="1" t="s">
        <v>1</v>
      </c>
    </row>
    <row r="4" ht="21.75" customHeight="1" spans="1:23">
      <c r="A4" s="69" t="s">
        <v>363</v>
      </c>
      <c r="B4" s="69" t="s">
        <v>210</v>
      </c>
      <c r="C4" s="69" t="s">
        <v>211</v>
      </c>
      <c r="D4" s="69" t="s">
        <v>364</v>
      </c>
      <c r="E4" s="69" t="s">
        <v>212</v>
      </c>
      <c r="F4" s="69" t="s">
        <v>213</v>
      </c>
      <c r="G4" s="69" t="s">
        <v>365</v>
      </c>
      <c r="H4" s="69" t="s">
        <v>366</v>
      </c>
      <c r="I4" s="69" t="s">
        <v>53</v>
      </c>
      <c r="J4" s="69" t="s">
        <v>367</v>
      </c>
      <c r="K4" s="69"/>
      <c r="L4" s="69"/>
      <c r="M4" s="69"/>
      <c r="N4" s="69" t="s">
        <v>218</v>
      </c>
      <c r="O4" s="69"/>
      <c r="P4" s="69"/>
      <c r="Q4" s="69" t="s">
        <v>59</v>
      </c>
      <c r="R4" s="69" t="s">
        <v>60</v>
      </c>
      <c r="S4" s="69"/>
      <c r="T4" s="69"/>
      <c r="U4" s="69"/>
      <c r="V4" s="69"/>
      <c r="W4" s="69"/>
    </row>
    <row r="5" ht="21.75" customHeight="1" spans="1:23">
      <c r="A5" s="69"/>
      <c r="B5" s="69"/>
      <c r="C5" s="69"/>
      <c r="D5" s="69"/>
      <c r="E5" s="69"/>
      <c r="F5" s="69"/>
      <c r="G5" s="69"/>
      <c r="H5" s="69"/>
      <c r="I5" s="69"/>
      <c r="J5" s="69" t="s">
        <v>56</v>
      </c>
      <c r="K5" s="69"/>
      <c r="L5" s="69" t="s">
        <v>57</v>
      </c>
      <c r="M5" s="69" t="s">
        <v>58</v>
      </c>
      <c r="N5" s="69" t="s">
        <v>56</v>
      </c>
      <c r="O5" s="69" t="s">
        <v>57</v>
      </c>
      <c r="P5" s="69" t="s">
        <v>58</v>
      </c>
      <c r="Q5" s="69"/>
      <c r="R5" s="69" t="s">
        <v>55</v>
      </c>
      <c r="S5" s="69" t="s">
        <v>61</v>
      </c>
      <c r="T5" s="69" t="s">
        <v>226</v>
      </c>
      <c r="U5" s="69" t="s">
        <v>63</v>
      </c>
      <c r="V5" s="69" t="s">
        <v>64</v>
      </c>
      <c r="W5" s="69" t="s">
        <v>65</v>
      </c>
    </row>
    <row r="6" ht="21" customHeight="1" spans="1:23">
      <c r="A6" s="69"/>
      <c r="B6" s="69"/>
      <c r="C6" s="69"/>
      <c r="D6" s="69"/>
      <c r="E6" s="69"/>
      <c r="F6" s="69"/>
      <c r="G6" s="69"/>
      <c r="H6" s="69"/>
      <c r="I6" s="69"/>
      <c r="J6" s="69" t="s">
        <v>55</v>
      </c>
      <c r="K6" s="69"/>
      <c r="L6" s="69"/>
      <c r="M6" s="69"/>
      <c r="N6" s="69"/>
      <c r="O6" s="69"/>
      <c r="P6" s="69"/>
      <c r="Q6" s="69"/>
      <c r="R6" s="69"/>
      <c r="S6" s="69"/>
      <c r="T6" s="69"/>
      <c r="U6" s="69"/>
      <c r="V6" s="69"/>
      <c r="W6" s="69"/>
    </row>
    <row r="7" ht="39.75" customHeight="1" spans="1:23">
      <c r="A7" s="69"/>
      <c r="B7" s="69"/>
      <c r="C7" s="69"/>
      <c r="D7" s="69"/>
      <c r="E7" s="69"/>
      <c r="F7" s="69"/>
      <c r="G7" s="69"/>
      <c r="H7" s="69"/>
      <c r="I7" s="69"/>
      <c r="J7" s="69" t="s">
        <v>55</v>
      </c>
      <c r="K7" s="69" t="s">
        <v>368</v>
      </c>
      <c r="L7" s="69"/>
      <c r="M7" s="69"/>
      <c r="N7" s="69"/>
      <c r="O7" s="69"/>
      <c r="P7" s="69"/>
      <c r="Q7" s="69"/>
      <c r="R7" s="69"/>
      <c r="S7" s="69"/>
      <c r="T7" s="69"/>
      <c r="U7" s="69"/>
      <c r="V7" s="69"/>
      <c r="W7" s="69"/>
    </row>
    <row r="8" ht="15" customHeight="1" spans="1:23">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row>
    <row r="9" ht="21.75" customHeight="1" spans="1:23">
      <c r="A9" s="84" t="s">
        <v>369</v>
      </c>
      <c r="B9" s="84" t="s">
        <v>370</v>
      </c>
      <c r="C9" s="84" t="s">
        <v>371</v>
      </c>
      <c r="D9" s="84" t="s">
        <v>67</v>
      </c>
      <c r="E9" s="84" t="s">
        <v>107</v>
      </c>
      <c r="F9" s="84" t="s">
        <v>108</v>
      </c>
      <c r="G9" s="84" t="s">
        <v>257</v>
      </c>
      <c r="H9" s="84" t="s">
        <v>258</v>
      </c>
      <c r="I9" s="85">
        <v>81947</v>
      </c>
      <c r="J9" s="85"/>
      <c r="K9" s="85"/>
      <c r="L9" s="85"/>
      <c r="M9" s="85"/>
      <c r="N9" s="85">
        <v>81947</v>
      </c>
      <c r="O9" s="85"/>
      <c r="P9" s="85"/>
      <c r="Q9" s="85"/>
      <c r="R9" s="85"/>
      <c r="S9" s="85"/>
      <c r="T9" s="85"/>
      <c r="U9" s="85"/>
      <c r="V9" s="85"/>
      <c r="W9" s="85"/>
    </row>
    <row r="10" ht="21.75" customHeight="1" spans="1:23">
      <c r="A10" s="84" t="s">
        <v>369</v>
      </c>
      <c r="B10" s="84" t="s">
        <v>372</v>
      </c>
      <c r="C10" s="84" t="s">
        <v>373</v>
      </c>
      <c r="D10" s="84" t="s">
        <v>67</v>
      </c>
      <c r="E10" s="84" t="s">
        <v>107</v>
      </c>
      <c r="F10" s="84" t="s">
        <v>108</v>
      </c>
      <c r="G10" s="84" t="s">
        <v>257</v>
      </c>
      <c r="H10" s="84" t="s">
        <v>258</v>
      </c>
      <c r="I10" s="85">
        <v>3000</v>
      </c>
      <c r="J10" s="85"/>
      <c r="K10" s="85"/>
      <c r="L10" s="85"/>
      <c r="M10" s="85"/>
      <c r="N10" s="85">
        <v>3000</v>
      </c>
      <c r="O10" s="85"/>
      <c r="P10" s="85"/>
      <c r="Q10" s="85"/>
      <c r="R10" s="85"/>
      <c r="S10" s="85"/>
      <c r="T10" s="85"/>
      <c r="U10" s="85"/>
      <c r="V10" s="85"/>
      <c r="W10" s="85"/>
    </row>
    <row r="11" ht="21.75" customHeight="1" spans="1:23">
      <c r="A11" s="84" t="s">
        <v>374</v>
      </c>
      <c r="B11" s="84" t="s">
        <v>375</v>
      </c>
      <c r="C11" s="84" t="s">
        <v>376</v>
      </c>
      <c r="D11" s="84" t="s">
        <v>67</v>
      </c>
      <c r="E11" s="84" t="s">
        <v>107</v>
      </c>
      <c r="F11" s="84" t="s">
        <v>108</v>
      </c>
      <c r="G11" s="84" t="s">
        <v>257</v>
      </c>
      <c r="H11" s="84" t="s">
        <v>258</v>
      </c>
      <c r="I11" s="85">
        <v>55277.61</v>
      </c>
      <c r="J11" s="85"/>
      <c r="K11" s="85"/>
      <c r="L11" s="85"/>
      <c r="M11" s="85"/>
      <c r="N11" s="85">
        <v>55277.61</v>
      </c>
      <c r="O11" s="85"/>
      <c r="P11" s="85"/>
      <c r="Q11" s="85"/>
      <c r="R11" s="85"/>
      <c r="S11" s="85"/>
      <c r="T11" s="85"/>
      <c r="U11" s="85"/>
      <c r="V11" s="85"/>
      <c r="W11" s="85"/>
    </row>
    <row r="12" ht="21.75" customHeight="1" spans="1:23">
      <c r="A12" s="84" t="s">
        <v>377</v>
      </c>
      <c r="B12" s="84" t="s">
        <v>378</v>
      </c>
      <c r="C12" s="84" t="s">
        <v>379</v>
      </c>
      <c r="D12" s="84" t="s">
        <v>67</v>
      </c>
      <c r="E12" s="84" t="s">
        <v>107</v>
      </c>
      <c r="F12" s="84" t="s">
        <v>108</v>
      </c>
      <c r="G12" s="84" t="s">
        <v>239</v>
      </c>
      <c r="H12" s="84" t="s">
        <v>240</v>
      </c>
      <c r="I12" s="85">
        <v>20000</v>
      </c>
      <c r="J12" s="85">
        <v>20000</v>
      </c>
      <c r="K12" s="85">
        <v>20000</v>
      </c>
      <c r="L12" s="85"/>
      <c r="M12" s="85"/>
      <c r="N12" s="85"/>
      <c r="O12" s="85"/>
      <c r="P12" s="85"/>
      <c r="Q12" s="85"/>
      <c r="R12" s="85"/>
      <c r="S12" s="85"/>
      <c r="T12" s="85"/>
      <c r="U12" s="85"/>
      <c r="V12" s="85"/>
      <c r="W12" s="85"/>
    </row>
    <row r="13" ht="21.75" customHeight="1" spans="1:23">
      <c r="A13" s="84" t="s">
        <v>377</v>
      </c>
      <c r="B13" s="84" t="s">
        <v>378</v>
      </c>
      <c r="C13" s="84" t="s">
        <v>379</v>
      </c>
      <c r="D13" s="84" t="s">
        <v>67</v>
      </c>
      <c r="E13" s="84" t="s">
        <v>107</v>
      </c>
      <c r="F13" s="84" t="s">
        <v>108</v>
      </c>
      <c r="G13" s="84" t="s">
        <v>247</v>
      </c>
      <c r="H13" s="84" t="s">
        <v>248</v>
      </c>
      <c r="I13" s="85">
        <v>8000</v>
      </c>
      <c r="J13" s="85">
        <v>8000</v>
      </c>
      <c r="K13" s="85">
        <v>8000</v>
      </c>
      <c r="L13" s="85"/>
      <c r="M13" s="85"/>
      <c r="N13" s="85"/>
      <c r="O13" s="85"/>
      <c r="P13" s="85"/>
      <c r="Q13" s="85"/>
      <c r="R13" s="85"/>
      <c r="S13" s="85"/>
      <c r="T13" s="85"/>
      <c r="U13" s="85"/>
      <c r="V13" s="85"/>
      <c r="W13" s="85"/>
    </row>
    <row r="14" ht="21.75" customHeight="1" spans="1:23">
      <c r="A14" s="84" t="s">
        <v>377</v>
      </c>
      <c r="B14" s="84" t="s">
        <v>378</v>
      </c>
      <c r="C14" s="84" t="s">
        <v>379</v>
      </c>
      <c r="D14" s="84" t="s">
        <v>67</v>
      </c>
      <c r="E14" s="84" t="s">
        <v>107</v>
      </c>
      <c r="F14" s="84" t="s">
        <v>108</v>
      </c>
      <c r="G14" s="84" t="s">
        <v>251</v>
      </c>
      <c r="H14" s="84" t="s">
        <v>252</v>
      </c>
      <c r="I14" s="85">
        <v>10000</v>
      </c>
      <c r="J14" s="85">
        <v>10000</v>
      </c>
      <c r="K14" s="85">
        <v>10000</v>
      </c>
      <c r="L14" s="85"/>
      <c r="M14" s="85"/>
      <c r="N14" s="85"/>
      <c r="O14" s="85"/>
      <c r="P14" s="85"/>
      <c r="Q14" s="85"/>
      <c r="R14" s="85"/>
      <c r="S14" s="85"/>
      <c r="T14" s="85"/>
      <c r="U14" s="85"/>
      <c r="V14" s="85"/>
      <c r="W14" s="85"/>
    </row>
    <row r="15" ht="21.75" customHeight="1" spans="1:23">
      <c r="A15" s="84" t="s">
        <v>377</v>
      </c>
      <c r="B15" s="84" t="s">
        <v>378</v>
      </c>
      <c r="C15" s="84" t="s">
        <v>379</v>
      </c>
      <c r="D15" s="84" t="s">
        <v>67</v>
      </c>
      <c r="E15" s="84" t="s">
        <v>107</v>
      </c>
      <c r="F15" s="84" t="s">
        <v>108</v>
      </c>
      <c r="G15" s="84" t="s">
        <v>336</v>
      </c>
      <c r="H15" s="84" t="s">
        <v>337</v>
      </c>
      <c r="I15" s="85">
        <v>20000</v>
      </c>
      <c r="J15" s="85">
        <v>20000</v>
      </c>
      <c r="K15" s="85">
        <v>20000</v>
      </c>
      <c r="L15" s="85"/>
      <c r="M15" s="85"/>
      <c r="N15" s="85"/>
      <c r="O15" s="85"/>
      <c r="P15" s="85"/>
      <c r="Q15" s="85"/>
      <c r="R15" s="85"/>
      <c r="S15" s="85"/>
      <c r="T15" s="85"/>
      <c r="U15" s="85"/>
      <c r="V15" s="85"/>
      <c r="W15" s="85"/>
    </row>
    <row r="16" ht="21.75" customHeight="1" spans="1:23">
      <c r="A16" s="84" t="s">
        <v>377</v>
      </c>
      <c r="B16" s="84" t="s">
        <v>378</v>
      </c>
      <c r="C16" s="84" t="s">
        <v>379</v>
      </c>
      <c r="D16" s="84" t="s">
        <v>67</v>
      </c>
      <c r="E16" s="84" t="s">
        <v>107</v>
      </c>
      <c r="F16" s="84" t="s">
        <v>108</v>
      </c>
      <c r="G16" s="84" t="s">
        <v>292</v>
      </c>
      <c r="H16" s="84" t="s">
        <v>293</v>
      </c>
      <c r="I16" s="85">
        <v>44000</v>
      </c>
      <c r="J16" s="85">
        <v>44000</v>
      </c>
      <c r="K16" s="85">
        <v>44000</v>
      </c>
      <c r="L16" s="85"/>
      <c r="M16" s="85"/>
      <c r="N16" s="85"/>
      <c r="O16" s="85"/>
      <c r="P16" s="85"/>
      <c r="Q16" s="85"/>
      <c r="R16" s="85"/>
      <c r="S16" s="85"/>
      <c r="T16" s="85"/>
      <c r="U16" s="85"/>
      <c r="V16" s="85"/>
      <c r="W16" s="85"/>
    </row>
    <row r="17" ht="21.75" customHeight="1" spans="1:23">
      <c r="A17" s="84" t="s">
        <v>377</v>
      </c>
      <c r="B17" s="84" t="s">
        <v>378</v>
      </c>
      <c r="C17" s="84" t="s">
        <v>379</v>
      </c>
      <c r="D17" s="84" t="s">
        <v>67</v>
      </c>
      <c r="E17" s="84" t="s">
        <v>107</v>
      </c>
      <c r="F17" s="84" t="s">
        <v>108</v>
      </c>
      <c r="G17" s="84" t="s">
        <v>253</v>
      </c>
      <c r="H17" s="84" t="s">
        <v>254</v>
      </c>
      <c r="I17" s="85">
        <v>100000</v>
      </c>
      <c r="J17" s="85">
        <v>100000</v>
      </c>
      <c r="K17" s="85">
        <v>100000</v>
      </c>
      <c r="L17" s="85"/>
      <c r="M17" s="85"/>
      <c r="N17" s="85"/>
      <c r="O17" s="85"/>
      <c r="P17" s="85"/>
      <c r="Q17" s="85"/>
      <c r="R17" s="85"/>
      <c r="S17" s="85"/>
      <c r="T17" s="85"/>
      <c r="U17" s="85"/>
      <c r="V17" s="85"/>
      <c r="W17" s="85"/>
    </row>
    <row r="18" ht="21.75" customHeight="1" spans="1:23">
      <c r="A18" s="84" t="s">
        <v>377</v>
      </c>
      <c r="B18" s="84" t="s">
        <v>378</v>
      </c>
      <c r="C18" s="84" t="s">
        <v>379</v>
      </c>
      <c r="D18" s="84" t="s">
        <v>67</v>
      </c>
      <c r="E18" s="84" t="s">
        <v>107</v>
      </c>
      <c r="F18" s="84" t="s">
        <v>108</v>
      </c>
      <c r="G18" s="84" t="s">
        <v>257</v>
      </c>
      <c r="H18" s="84" t="s">
        <v>258</v>
      </c>
      <c r="I18" s="85">
        <v>98000</v>
      </c>
      <c r="J18" s="85">
        <v>98000</v>
      </c>
      <c r="K18" s="85">
        <v>98000</v>
      </c>
      <c r="L18" s="85"/>
      <c r="M18" s="85"/>
      <c r="N18" s="85"/>
      <c r="O18" s="85"/>
      <c r="P18" s="85"/>
      <c r="Q18" s="85"/>
      <c r="R18" s="85"/>
      <c r="S18" s="85"/>
      <c r="T18" s="85"/>
      <c r="U18" s="85"/>
      <c r="V18" s="85"/>
      <c r="W18" s="85"/>
    </row>
    <row r="19" ht="21.75" customHeight="1" spans="1:23">
      <c r="A19" s="84" t="s">
        <v>377</v>
      </c>
      <c r="B19" s="84" t="s">
        <v>380</v>
      </c>
      <c r="C19" s="84" t="s">
        <v>381</v>
      </c>
      <c r="D19" s="84" t="s">
        <v>67</v>
      </c>
      <c r="E19" s="84" t="s">
        <v>107</v>
      </c>
      <c r="F19" s="84" t="s">
        <v>108</v>
      </c>
      <c r="G19" s="84" t="s">
        <v>253</v>
      </c>
      <c r="H19" s="84" t="s">
        <v>254</v>
      </c>
      <c r="I19" s="85">
        <v>20000</v>
      </c>
      <c r="J19" s="85">
        <v>20000</v>
      </c>
      <c r="K19" s="85">
        <v>20000</v>
      </c>
      <c r="L19" s="85"/>
      <c r="M19" s="85"/>
      <c r="N19" s="85"/>
      <c r="O19" s="85"/>
      <c r="P19" s="85"/>
      <c r="Q19" s="85"/>
      <c r="R19" s="85"/>
      <c r="S19" s="85"/>
      <c r="T19" s="85"/>
      <c r="U19" s="85"/>
      <c r="V19" s="85"/>
      <c r="W19" s="85"/>
    </row>
    <row r="20" ht="21.75" customHeight="1" spans="1:23">
      <c r="A20" s="84" t="s">
        <v>377</v>
      </c>
      <c r="B20" s="84" t="s">
        <v>382</v>
      </c>
      <c r="C20" s="84" t="s">
        <v>383</v>
      </c>
      <c r="D20" s="84" t="s">
        <v>67</v>
      </c>
      <c r="E20" s="84" t="s">
        <v>107</v>
      </c>
      <c r="F20" s="84" t="s">
        <v>108</v>
      </c>
      <c r="G20" s="84" t="s">
        <v>253</v>
      </c>
      <c r="H20" s="84" t="s">
        <v>254</v>
      </c>
      <c r="I20" s="85">
        <v>50000</v>
      </c>
      <c r="J20" s="85">
        <v>50000</v>
      </c>
      <c r="K20" s="85">
        <v>50000</v>
      </c>
      <c r="L20" s="85"/>
      <c r="M20" s="85"/>
      <c r="N20" s="85"/>
      <c r="O20" s="85"/>
      <c r="P20" s="85"/>
      <c r="Q20" s="85"/>
      <c r="R20" s="85"/>
      <c r="S20" s="85"/>
      <c r="T20" s="85"/>
      <c r="U20" s="85"/>
      <c r="V20" s="85"/>
      <c r="W20" s="85"/>
    </row>
    <row r="21" ht="21.75" customHeight="1" spans="1:23">
      <c r="A21" s="84" t="s">
        <v>377</v>
      </c>
      <c r="B21" s="84" t="s">
        <v>384</v>
      </c>
      <c r="C21" s="84" t="s">
        <v>385</v>
      </c>
      <c r="D21" s="84" t="s">
        <v>67</v>
      </c>
      <c r="E21" s="84" t="s">
        <v>107</v>
      </c>
      <c r="F21" s="84" t="s">
        <v>108</v>
      </c>
      <c r="G21" s="84" t="s">
        <v>386</v>
      </c>
      <c r="H21" s="84" t="s">
        <v>387</v>
      </c>
      <c r="I21" s="85">
        <v>7200</v>
      </c>
      <c r="J21" s="85">
        <v>7200</v>
      </c>
      <c r="K21" s="85">
        <v>7200</v>
      </c>
      <c r="L21" s="85"/>
      <c r="M21" s="85"/>
      <c r="N21" s="85"/>
      <c r="O21" s="85"/>
      <c r="P21" s="85"/>
      <c r="Q21" s="85"/>
      <c r="R21" s="85"/>
      <c r="S21" s="85"/>
      <c r="T21" s="85"/>
      <c r="U21" s="85"/>
      <c r="V21" s="85"/>
      <c r="W21" s="85"/>
    </row>
    <row r="22" ht="21.75" customHeight="1" spans="1:23">
      <c r="A22" s="84" t="s">
        <v>374</v>
      </c>
      <c r="B22" s="84" t="s">
        <v>388</v>
      </c>
      <c r="C22" s="84" t="s">
        <v>389</v>
      </c>
      <c r="D22" s="84" t="s">
        <v>70</v>
      </c>
      <c r="E22" s="84" t="s">
        <v>123</v>
      </c>
      <c r="F22" s="84" t="s">
        <v>124</v>
      </c>
      <c r="G22" s="84" t="s">
        <v>257</v>
      </c>
      <c r="H22" s="84" t="s">
        <v>258</v>
      </c>
      <c r="I22" s="85">
        <v>745876.99</v>
      </c>
      <c r="J22" s="85"/>
      <c r="K22" s="85"/>
      <c r="L22" s="85"/>
      <c r="M22" s="85"/>
      <c r="N22" s="85">
        <v>745876.99</v>
      </c>
      <c r="O22" s="85"/>
      <c r="P22" s="85"/>
      <c r="Q22" s="85"/>
      <c r="R22" s="85"/>
      <c r="S22" s="85"/>
      <c r="T22" s="85"/>
      <c r="U22" s="85"/>
      <c r="V22" s="85"/>
      <c r="W22" s="85"/>
    </row>
    <row r="23" ht="21.75" customHeight="1" spans="1:23">
      <c r="A23" s="84" t="s">
        <v>374</v>
      </c>
      <c r="B23" s="84" t="s">
        <v>390</v>
      </c>
      <c r="C23" s="84" t="s">
        <v>391</v>
      </c>
      <c r="D23" s="84" t="s">
        <v>70</v>
      </c>
      <c r="E23" s="84" t="s">
        <v>121</v>
      </c>
      <c r="F23" s="84" t="s">
        <v>122</v>
      </c>
      <c r="G23" s="84" t="s">
        <v>257</v>
      </c>
      <c r="H23" s="84" t="s">
        <v>258</v>
      </c>
      <c r="I23" s="85">
        <v>60110</v>
      </c>
      <c r="J23" s="85"/>
      <c r="K23" s="85"/>
      <c r="L23" s="85"/>
      <c r="M23" s="85"/>
      <c r="N23" s="85">
        <v>60110</v>
      </c>
      <c r="O23" s="85"/>
      <c r="P23" s="85"/>
      <c r="Q23" s="85"/>
      <c r="R23" s="85"/>
      <c r="S23" s="85"/>
      <c r="T23" s="85"/>
      <c r="U23" s="85"/>
      <c r="V23" s="85"/>
      <c r="W23" s="85"/>
    </row>
    <row r="24" ht="21.75" customHeight="1" spans="1:23">
      <c r="A24" s="84" t="s">
        <v>374</v>
      </c>
      <c r="B24" s="84" t="s">
        <v>392</v>
      </c>
      <c r="C24" s="84" t="s">
        <v>393</v>
      </c>
      <c r="D24" s="84" t="s">
        <v>70</v>
      </c>
      <c r="E24" s="84" t="s">
        <v>121</v>
      </c>
      <c r="F24" s="84" t="s">
        <v>122</v>
      </c>
      <c r="G24" s="84" t="s">
        <v>257</v>
      </c>
      <c r="H24" s="84" t="s">
        <v>258</v>
      </c>
      <c r="I24" s="85">
        <v>578000</v>
      </c>
      <c r="J24" s="85"/>
      <c r="K24" s="85"/>
      <c r="L24" s="85"/>
      <c r="M24" s="85"/>
      <c r="N24" s="85">
        <v>578000</v>
      </c>
      <c r="O24" s="85"/>
      <c r="P24" s="85"/>
      <c r="Q24" s="85"/>
      <c r="R24" s="85"/>
      <c r="S24" s="85"/>
      <c r="T24" s="85"/>
      <c r="U24" s="85"/>
      <c r="V24" s="85"/>
      <c r="W24" s="85"/>
    </row>
    <row r="25" ht="21.75" customHeight="1" spans="1:23">
      <c r="A25" s="84" t="s">
        <v>374</v>
      </c>
      <c r="B25" s="84" t="s">
        <v>394</v>
      </c>
      <c r="C25" s="84" t="s">
        <v>395</v>
      </c>
      <c r="D25" s="84" t="s">
        <v>70</v>
      </c>
      <c r="E25" s="84" t="s">
        <v>121</v>
      </c>
      <c r="F25" s="84" t="s">
        <v>122</v>
      </c>
      <c r="G25" s="84" t="s">
        <v>257</v>
      </c>
      <c r="H25" s="84" t="s">
        <v>258</v>
      </c>
      <c r="I25" s="85">
        <v>345500</v>
      </c>
      <c r="J25" s="85"/>
      <c r="K25" s="85"/>
      <c r="L25" s="85"/>
      <c r="M25" s="85"/>
      <c r="N25" s="85">
        <v>345500</v>
      </c>
      <c r="O25" s="85"/>
      <c r="P25" s="85"/>
      <c r="Q25" s="85"/>
      <c r="R25" s="85"/>
      <c r="S25" s="85"/>
      <c r="T25" s="85"/>
      <c r="U25" s="85"/>
      <c r="V25" s="85"/>
      <c r="W25" s="85"/>
    </row>
    <row r="26" ht="21.75" customHeight="1" spans="1:23">
      <c r="A26" s="84" t="s">
        <v>374</v>
      </c>
      <c r="B26" s="84" t="s">
        <v>396</v>
      </c>
      <c r="C26" s="84" t="s">
        <v>397</v>
      </c>
      <c r="D26" s="84" t="s">
        <v>70</v>
      </c>
      <c r="E26" s="84" t="s">
        <v>121</v>
      </c>
      <c r="F26" s="84" t="s">
        <v>122</v>
      </c>
      <c r="G26" s="84" t="s">
        <v>257</v>
      </c>
      <c r="H26" s="84" t="s">
        <v>258</v>
      </c>
      <c r="I26" s="85">
        <v>105000</v>
      </c>
      <c r="J26" s="85"/>
      <c r="K26" s="85"/>
      <c r="L26" s="85"/>
      <c r="M26" s="85"/>
      <c r="N26" s="85">
        <v>105000</v>
      </c>
      <c r="O26" s="85"/>
      <c r="P26" s="85"/>
      <c r="Q26" s="85"/>
      <c r="R26" s="85"/>
      <c r="S26" s="85"/>
      <c r="T26" s="85"/>
      <c r="U26" s="85"/>
      <c r="V26" s="85"/>
      <c r="W26" s="85"/>
    </row>
    <row r="27" ht="21.75" customHeight="1" spans="1:23">
      <c r="A27" s="84" t="s">
        <v>374</v>
      </c>
      <c r="B27" s="84" t="s">
        <v>398</v>
      </c>
      <c r="C27" s="84" t="s">
        <v>399</v>
      </c>
      <c r="D27" s="84" t="s">
        <v>70</v>
      </c>
      <c r="E27" s="84" t="s">
        <v>123</v>
      </c>
      <c r="F27" s="84" t="s">
        <v>124</v>
      </c>
      <c r="G27" s="84" t="s">
        <v>400</v>
      </c>
      <c r="H27" s="84" t="s">
        <v>401</v>
      </c>
      <c r="I27" s="85">
        <v>36000</v>
      </c>
      <c r="J27" s="85">
        <v>36000</v>
      </c>
      <c r="K27" s="85">
        <v>36000</v>
      </c>
      <c r="L27" s="85"/>
      <c r="M27" s="85"/>
      <c r="N27" s="85"/>
      <c r="O27" s="85"/>
      <c r="P27" s="85"/>
      <c r="Q27" s="85"/>
      <c r="R27" s="85"/>
      <c r="S27" s="85"/>
      <c r="T27" s="85"/>
      <c r="U27" s="85"/>
      <c r="V27" s="85"/>
      <c r="W27" s="85"/>
    </row>
    <row r="28" ht="21.75" customHeight="1" spans="1:23">
      <c r="A28" s="84" t="s">
        <v>374</v>
      </c>
      <c r="B28" s="84" t="s">
        <v>402</v>
      </c>
      <c r="C28" s="84" t="s">
        <v>403</v>
      </c>
      <c r="D28" s="84" t="s">
        <v>70</v>
      </c>
      <c r="E28" s="84" t="s">
        <v>123</v>
      </c>
      <c r="F28" s="84" t="s">
        <v>124</v>
      </c>
      <c r="G28" s="84" t="s">
        <v>257</v>
      </c>
      <c r="H28" s="84" t="s">
        <v>258</v>
      </c>
      <c r="I28" s="85">
        <v>37200</v>
      </c>
      <c r="J28" s="85">
        <v>37200</v>
      </c>
      <c r="K28" s="85">
        <v>37200</v>
      </c>
      <c r="L28" s="85"/>
      <c r="M28" s="85"/>
      <c r="N28" s="85"/>
      <c r="O28" s="85"/>
      <c r="P28" s="85"/>
      <c r="Q28" s="85"/>
      <c r="R28" s="85"/>
      <c r="S28" s="85"/>
      <c r="T28" s="85"/>
      <c r="U28" s="85"/>
      <c r="V28" s="85"/>
      <c r="W28" s="85"/>
    </row>
    <row r="29" ht="21.75" customHeight="1" spans="1:23">
      <c r="A29" s="84" t="s">
        <v>374</v>
      </c>
      <c r="B29" s="84" t="s">
        <v>404</v>
      </c>
      <c r="C29" s="84" t="s">
        <v>405</v>
      </c>
      <c r="D29" s="84" t="s">
        <v>70</v>
      </c>
      <c r="E29" s="84" t="s">
        <v>123</v>
      </c>
      <c r="F29" s="84" t="s">
        <v>124</v>
      </c>
      <c r="G29" s="84" t="s">
        <v>239</v>
      </c>
      <c r="H29" s="84" t="s">
        <v>240</v>
      </c>
      <c r="I29" s="85">
        <v>45752.8</v>
      </c>
      <c r="J29" s="85">
        <v>45752.8</v>
      </c>
      <c r="K29" s="85">
        <v>45752.8</v>
      </c>
      <c r="L29" s="85"/>
      <c r="M29" s="85"/>
      <c r="N29" s="85"/>
      <c r="O29" s="85"/>
      <c r="P29" s="85"/>
      <c r="Q29" s="85"/>
      <c r="R29" s="85"/>
      <c r="S29" s="85"/>
      <c r="T29" s="85"/>
      <c r="U29" s="85"/>
      <c r="V29" s="85"/>
      <c r="W29" s="85"/>
    </row>
    <row r="30" ht="21.75" customHeight="1" spans="1:23">
      <c r="A30" s="84" t="s">
        <v>374</v>
      </c>
      <c r="B30" s="84" t="s">
        <v>404</v>
      </c>
      <c r="C30" s="84" t="s">
        <v>405</v>
      </c>
      <c r="D30" s="84" t="s">
        <v>70</v>
      </c>
      <c r="E30" s="84" t="s">
        <v>123</v>
      </c>
      <c r="F30" s="84" t="s">
        <v>124</v>
      </c>
      <c r="G30" s="84" t="s">
        <v>251</v>
      </c>
      <c r="H30" s="84" t="s">
        <v>252</v>
      </c>
      <c r="I30" s="85">
        <v>3524.16</v>
      </c>
      <c r="J30" s="85">
        <v>3524.16</v>
      </c>
      <c r="K30" s="85">
        <v>3524.16</v>
      </c>
      <c r="L30" s="85"/>
      <c r="M30" s="85"/>
      <c r="N30" s="85"/>
      <c r="O30" s="85"/>
      <c r="P30" s="85"/>
      <c r="Q30" s="85"/>
      <c r="R30" s="85"/>
      <c r="S30" s="85"/>
      <c r="T30" s="85"/>
      <c r="U30" s="85"/>
      <c r="V30" s="85"/>
      <c r="W30" s="85"/>
    </row>
    <row r="31" ht="21.75" customHeight="1" spans="1:23">
      <c r="A31" s="84" t="s">
        <v>374</v>
      </c>
      <c r="B31" s="84" t="s">
        <v>404</v>
      </c>
      <c r="C31" s="84" t="s">
        <v>405</v>
      </c>
      <c r="D31" s="84" t="s">
        <v>70</v>
      </c>
      <c r="E31" s="84" t="s">
        <v>123</v>
      </c>
      <c r="F31" s="84" t="s">
        <v>124</v>
      </c>
      <c r="G31" s="84" t="s">
        <v>292</v>
      </c>
      <c r="H31" s="84" t="s">
        <v>293</v>
      </c>
      <c r="I31" s="85">
        <v>900</v>
      </c>
      <c r="J31" s="85">
        <v>900</v>
      </c>
      <c r="K31" s="85">
        <v>900</v>
      </c>
      <c r="L31" s="85"/>
      <c r="M31" s="85"/>
      <c r="N31" s="85"/>
      <c r="O31" s="85"/>
      <c r="P31" s="85"/>
      <c r="Q31" s="85"/>
      <c r="R31" s="85"/>
      <c r="S31" s="85"/>
      <c r="T31" s="85"/>
      <c r="U31" s="85"/>
      <c r="V31" s="85"/>
      <c r="W31" s="85"/>
    </row>
    <row r="32" ht="21.75" customHeight="1" spans="1:23">
      <c r="A32" s="84" t="s">
        <v>374</v>
      </c>
      <c r="B32" s="84" t="s">
        <v>404</v>
      </c>
      <c r="C32" s="84" t="s">
        <v>405</v>
      </c>
      <c r="D32" s="84" t="s">
        <v>70</v>
      </c>
      <c r="E32" s="84" t="s">
        <v>123</v>
      </c>
      <c r="F32" s="84" t="s">
        <v>124</v>
      </c>
      <c r="G32" s="84" t="s">
        <v>257</v>
      </c>
      <c r="H32" s="84" t="s">
        <v>258</v>
      </c>
      <c r="I32" s="85">
        <v>1259812.53</v>
      </c>
      <c r="J32" s="85">
        <v>1259812.53</v>
      </c>
      <c r="K32" s="85">
        <v>1259812.53</v>
      </c>
      <c r="L32" s="85"/>
      <c r="M32" s="85"/>
      <c r="N32" s="85"/>
      <c r="O32" s="85"/>
      <c r="P32" s="85"/>
      <c r="Q32" s="85"/>
      <c r="R32" s="85"/>
      <c r="S32" s="85"/>
      <c r="T32" s="85"/>
      <c r="U32" s="85"/>
      <c r="V32" s="85"/>
      <c r="W32" s="85"/>
    </row>
    <row r="33" ht="21.75" customHeight="1" spans="1:23">
      <c r="A33" s="84" t="s">
        <v>374</v>
      </c>
      <c r="B33" s="84" t="s">
        <v>406</v>
      </c>
      <c r="C33" s="84" t="s">
        <v>407</v>
      </c>
      <c r="D33" s="84" t="s">
        <v>70</v>
      </c>
      <c r="E33" s="84" t="s">
        <v>123</v>
      </c>
      <c r="F33" s="84" t="s">
        <v>124</v>
      </c>
      <c r="G33" s="84" t="s">
        <v>239</v>
      </c>
      <c r="H33" s="84" t="s">
        <v>240</v>
      </c>
      <c r="I33" s="85">
        <v>48227</v>
      </c>
      <c r="J33" s="85">
        <v>48227</v>
      </c>
      <c r="K33" s="85">
        <v>48227</v>
      </c>
      <c r="L33" s="85"/>
      <c r="M33" s="85"/>
      <c r="N33" s="85"/>
      <c r="O33" s="85"/>
      <c r="P33" s="85"/>
      <c r="Q33" s="85"/>
      <c r="R33" s="85"/>
      <c r="S33" s="85"/>
      <c r="T33" s="85"/>
      <c r="U33" s="85"/>
      <c r="V33" s="85"/>
      <c r="W33" s="85"/>
    </row>
    <row r="34" ht="21.75" customHeight="1" spans="1:23">
      <c r="A34" s="84" t="s">
        <v>374</v>
      </c>
      <c r="B34" s="84" t="s">
        <v>408</v>
      </c>
      <c r="C34" s="84" t="s">
        <v>409</v>
      </c>
      <c r="D34" s="84" t="s">
        <v>70</v>
      </c>
      <c r="E34" s="84" t="s">
        <v>123</v>
      </c>
      <c r="F34" s="84" t="s">
        <v>124</v>
      </c>
      <c r="G34" s="84" t="s">
        <v>239</v>
      </c>
      <c r="H34" s="84" t="s">
        <v>240</v>
      </c>
      <c r="I34" s="85">
        <v>30000</v>
      </c>
      <c r="J34" s="85">
        <v>30000</v>
      </c>
      <c r="K34" s="85">
        <v>30000</v>
      </c>
      <c r="L34" s="85"/>
      <c r="M34" s="85"/>
      <c r="N34" s="85"/>
      <c r="O34" s="85"/>
      <c r="P34" s="85"/>
      <c r="Q34" s="85"/>
      <c r="R34" s="85"/>
      <c r="S34" s="85"/>
      <c r="T34" s="85"/>
      <c r="U34" s="85"/>
      <c r="V34" s="85"/>
      <c r="W34" s="85"/>
    </row>
    <row r="35" ht="21.75" customHeight="1" spans="1:23">
      <c r="A35" s="84" t="s">
        <v>374</v>
      </c>
      <c r="B35" s="84" t="s">
        <v>408</v>
      </c>
      <c r="C35" s="84" t="s">
        <v>409</v>
      </c>
      <c r="D35" s="84" t="s">
        <v>70</v>
      </c>
      <c r="E35" s="84" t="s">
        <v>123</v>
      </c>
      <c r="F35" s="84" t="s">
        <v>124</v>
      </c>
      <c r="G35" s="84" t="s">
        <v>251</v>
      </c>
      <c r="H35" s="84" t="s">
        <v>252</v>
      </c>
      <c r="I35" s="85">
        <v>10000</v>
      </c>
      <c r="J35" s="85">
        <v>10000</v>
      </c>
      <c r="K35" s="85">
        <v>10000</v>
      </c>
      <c r="L35" s="85"/>
      <c r="M35" s="85"/>
      <c r="N35" s="85"/>
      <c r="O35" s="85"/>
      <c r="P35" s="85"/>
      <c r="Q35" s="85"/>
      <c r="R35" s="85"/>
      <c r="S35" s="85"/>
      <c r="T35" s="85"/>
      <c r="U35" s="85"/>
      <c r="V35" s="85"/>
      <c r="W35" s="85"/>
    </row>
    <row r="36" ht="21.75" customHeight="1" spans="1:23">
      <c r="A36" s="84" t="s">
        <v>374</v>
      </c>
      <c r="B36" s="84" t="s">
        <v>410</v>
      </c>
      <c r="C36" s="84" t="s">
        <v>411</v>
      </c>
      <c r="D36" s="84" t="s">
        <v>70</v>
      </c>
      <c r="E36" s="84" t="s">
        <v>123</v>
      </c>
      <c r="F36" s="84" t="s">
        <v>124</v>
      </c>
      <c r="G36" s="84" t="s">
        <v>412</v>
      </c>
      <c r="H36" s="84" t="s">
        <v>413</v>
      </c>
      <c r="I36" s="85">
        <v>4710</v>
      </c>
      <c r="J36" s="85">
        <v>4710</v>
      </c>
      <c r="K36" s="85">
        <v>4710</v>
      </c>
      <c r="L36" s="85"/>
      <c r="M36" s="85"/>
      <c r="N36" s="85"/>
      <c r="O36" s="85"/>
      <c r="P36" s="85"/>
      <c r="Q36" s="85"/>
      <c r="R36" s="85"/>
      <c r="S36" s="85"/>
      <c r="T36" s="85"/>
      <c r="U36" s="85"/>
      <c r="V36" s="85"/>
      <c r="W36" s="85"/>
    </row>
    <row r="37" ht="21.75" customHeight="1" spans="1:23">
      <c r="A37" s="84" t="s">
        <v>374</v>
      </c>
      <c r="B37" s="84" t="s">
        <v>414</v>
      </c>
      <c r="C37" s="84" t="s">
        <v>415</v>
      </c>
      <c r="D37" s="84" t="s">
        <v>70</v>
      </c>
      <c r="E37" s="84" t="s">
        <v>123</v>
      </c>
      <c r="F37" s="84" t="s">
        <v>124</v>
      </c>
      <c r="G37" s="84" t="s">
        <v>253</v>
      </c>
      <c r="H37" s="84" t="s">
        <v>254</v>
      </c>
      <c r="I37" s="85">
        <v>1225720</v>
      </c>
      <c r="J37" s="85">
        <v>1225720</v>
      </c>
      <c r="K37" s="85">
        <v>1225720</v>
      </c>
      <c r="L37" s="85"/>
      <c r="M37" s="85"/>
      <c r="N37" s="85"/>
      <c r="O37" s="85"/>
      <c r="P37" s="85"/>
      <c r="Q37" s="85"/>
      <c r="R37" s="85"/>
      <c r="S37" s="85"/>
      <c r="T37" s="85"/>
      <c r="U37" s="85"/>
      <c r="V37" s="85"/>
      <c r="W37" s="85"/>
    </row>
    <row r="38" ht="21.75" customHeight="1" spans="1:23">
      <c r="A38" s="84" t="s">
        <v>374</v>
      </c>
      <c r="B38" s="84" t="s">
        <v>416</v>
      </c>
      <c r="C38" s="84" t="s">
        <v>417</v>
      </c>
      <c r="D38" s="84" t="s">
        <v>70</v>
      </c>
      <c r="E38" s="84" t="s">
        <v>107</v>
      </c>
      <c r="F38" s="84" t="s">
        <v>108</v>
      </c>
      <c r="G38" s="84" t="s">
        <v>257</v>
      </c>
      <c r="H38" s="84" t="s">
        <v>258</v>
      </c>
      <c r="I38" s="85">
        <v>10800</v>
      </c>
      <c r="J38" s="85">
        <v>10800</v>
      </c>
      <c r="K38" s="85">
        <v>10800</v>
      </c>
      <c r="L38" s="85"/>
      <c r="M38" s="85"/>
      <c r="N38" s="85"/>
      <c r="O38" s="85"/>
      <c r="P38" s="85"/>
      <c r="Q38" s="85"/>
      <c r="R38" s="85"/>
      <c r="S38" s="85"/>
      <c r="T38" s="85"/>
      <c r="U38" s="85"/>
      <c r="V38" s="85"/>
      <c r="W38" s="85"/>
    </row>
    <row r="39" ht="21.75" customHeight="1" spans="1:23">
      <c r="A39" s="84" t="s">
        <v>374</v>
      </c>
      <c r="B39" s="84" t="s">
        <v>418</v>
      </c>
      <c r="C39" s="84" t="s">
        <v>419</v>
      </c>
      <c r="D39" s="84" t="s">
        <v>70</v>
      </c>
      <c r="E39" s="84" t="s">
        <v>123</v>
      </c>
      <c r="F39" s="84" t="s">
        <v>124</v>
      </c>
      <c r="G39" s="84" t="s">
        <v>257</v>
      </c>
      <c r="H39" s="84" t="s">
        <v>258</v>
      </c>
      <c r="I39" s="85">
        <v>80000</v>
      </c>
      <c r="J39" s="85">
        <v>80000</v>
      </c>
      <c r="K39" s="85">
        <v>80000</v>
      </c>
      <c r="L39" s="85"/>
      <c r="M39" s="85"/>
      <c r="N39" s="85"/>
      <c r="O39" s="85"/>
      <c r="P39" s="85"/>
      <c r="Q39" s="85"/>
      <c r="R39" s="85"/>
      <c r="S39" s="85"/>
      <c r="T39" s="85"/>
      <c r="U39" s="85"/>
      <c r="V39" s="85"/>
      <c r="W39" s="85"/>
    </row>
    <row r="40" ht="21.75" customHeight="1" spans="1:23">
      <c r="A40" s="84" t="s">
        <v>374</v>
      </c>
      <c r="B40" s="84" t="s">
        <v>420</v>
      </c>
      <c r="C40" s="84" t="s">
        <v>421</v>
      </c>
      <c r="D40" s="84" t="s">
        <v>70</v>
      </c>
      <c r="E40" s="84" t="s">
        <v>123</v>
      </c>
      <c r="F40" s="84" t="s">
        <v>124</v>
      </c>
      <c r="G40" s="84" t="s">
        <v>257</v>
      </c>
      <c r="H40" s="84" t="s">
        <v>258</v>
      </c>
      <c r="I40" s="85">
        <v>42153.01</v>
      </c>
      <c r="J40" s="85">
        <v>42153.01</v>
      </c>
      <c r="K40" s="85">
        <v>42153.01</v>
      </c>
      <c r="L40" s="85"/>
      <c r="M40" s="85"/>
      <c r="N40" s="85"/>
      <c r="O40" s="85"/>
      <c r="P40" s="85"/>
      <c r="Q40" s="85"/>
      <c r="R40" s="85"/>
      <c r="S40" s="85"/>
      <c r="T40" s="85"/>
      <c r="U40" s="85"/>
      <c r="V40" s="85"/>
      <c r="W40" s="85"/>
    </row>
    <row r="41" ht="21.75" customHeight="1" spans="1:23">
      <c r="A41" s="84" t="s">
        <v>377</v>
      </c>
      <c r="B41" s="84" t="s">
        <v>422</v>
      </c>
      <c r="C41" s="84" t="s">
        <v>423</v>
      </c>
      <c r="D41" s="84" t="s">
        <v>70</v>
      </c>
      <c r="E41" s="84" t="s">
        <v>123</v>
      </c>
      <c r="F41" s="84" t="s">
        <v>124</v>
      </c>
      <c r="G41" s="84" t="s">
        <v>239</v>
      </c>
      <c r="H41" s="84" t="s">
        <v>240</v>
      </c>
      <c r="I41" s="85">
        <v>5000</v>
      </c>
      <c r="J41" s="85">
        <v>5000</v>
      </c>
      <c r="K41" s="85">
        <v>5000</v>
      </c>
      <c r="L41" s="85"/>
      <c r="M41" s="85"/>
      <c r="N41" s="85"/>
      <c r="O41" s="85"/>
      <c r="P41" s="85"/>
      <c r="Q41" s="85"/>
      <c r="R41" s="85"/>
      <c r="S41" s="85"/>
      <c r="T41" s="85"/>
      <c r="U41" s="85"/>
      <c r="V41" s="85"/>
      <c r="W41" s="85"/>
    </row>
    <row r="42" ht="21.75" customHeight="1" spans="1:23">
      <c r="A42" s="84" t="s">
        <v>377</v>
      </c>
      <c r="B42" s="84" t="s">
        <v>424</v>
      </c>
      <c r="C42" s="84" t="s">
        <v>425</v>
      </c>
      <c r="D42" s="84" t="s">
        <v>70</v>
      </c>
      <c r="E42" s="84" t="s">
        <v>148</v>
      </c>
      <c r="F42" s="84" t="s">
        <v>149</v>
      </c>
      <c r="G42" s="84" t="s">
        <v>239</v>
      </c>
      <c r="H42" s="84" t="s">
        <v>240</v>
      </c>
      <c r="I42" s="85">
        <v>45000</v>
      </c>
      <c r="J42" s="85">
        <v>45000</v>
      </c>
      <c r="K42" s="85">
        <v>45000</v>
      </c>
      <c r="L42" s="85"/>
      <c r="M42" s="85"/>
      <c r="N42" s="85"/>
      <c r="O42" s="85"/>
      <c r="P42" s="85"/>
      <c r="Q42" s="85"/>
      <c r="R42" s="85"/>
      <c r="S42" s="85"/>
      <c r="T42" s="85"/>
      <c r="U42" s="85"/>
      <c r="V42" s="85"/>
      <c r="W42" s="85"/>
    </row>
    <row r="43" ht="21.75" customHeight="1" spans="1:23">
      <c r="A43" s="84" t="s">
        <v>377</v>
      </c>
      <c r="B43" s="84" t="s">
        <v>424</v>
      </c>
      <c r="C43" s="84" t="s">
        <v>425</v>
      </c>
      <c r="D43" s="84" t="s">
        <v>70</v>
      </c>
      <c r="E43" s="84" t="s">
        <v>148</v>
      </c>
      <c r="F43" s="84" t="s">
        <v>149</v>
      </c>
      <c r="G43" s="84" t="s">
        <v>247</v>
      </c>
      <c r="H43" s="84" t="s">
        <v>248</v>
      </c>
      <c r="I43" s="85">
        <v>16400</v>
      </c>
      <c r="J43" s="85">
        <v>16400</v>
      </c>
      <c r="K43" s="85">
        <v>16400</v>
      </c>
      <c r="L43" s="85"/>
      <c r="M43" s="85"/>
      <c r="N43" s="85"/>
      <c r="O43" s="85"/>
      <c r="P43" s="85"/>
      <c r="Q43" s="85"/>
      <c r="R43" s="85"/>
      <c r="S43" s="85"/>
      <c r="T43" s="85"/>
      <c r="U43" s="85"/>
      <c r="V43" s="85"/>
      <c r="W43" s="85"/>
    </row>
    <row r="44" ht="21.75" customHeight="1" spans="1:23">
      <c r="A44" s="84" t="s">
        <v>377</v>
      </c>
      <c r="B44" s="84" t="s">
        <v>424</v>
      </c>
      <c r="C44" s="84" t="s">
        <v>425</v>
      </c>
      <c r="D44" s="84" t="s">
        <v>70</v>
      </c>
      <c r="E44" s="84" t="s">
        <v>148</v>
      </c>
      <c r="F44" s="84" t="s">
        <v>149</v>
      </c>
      <c r="G44" s="84" t="s">
        <v>292</v>
      </c>
      <c r="H44" s="84" t="s">
        <v>293</v>
      </c>
      <c r="I44" s="85">
        <v>89542.88</v>
      </c>
      <c r="J44" s="85">
        <v>89542.88</v>
      </c>
      <c r="K44" s="85">
        <v>89542.88</v>
      </c>
      <c r="L44" s="85"/>
      <c r="M44" s="85"/>
      <c r="N44" s="85"/>
      <c r="O44" s="85"/>
      <c r="P44" s="85"/>
      <c r="Q44" s="85"/>
      <c r="R44" s="85"/>
      <c r="S44" s="85"/>
      <c r="T44" s="85"/>
      <c r="U44" s="85"/>
      <c r="V44" s="85"/>
      <c r="W44" s="85"/>
    </row>
    <row r="45" ht="21.75" customHeight="1" spans="1:23">
      <c r="A45" s="84" t="s">
        <v>377</v>
      </c>
      <c r="B45" s="84" t="s">
        <v>424</v>
      </c>
      <c r="C45" s="84" t="s">
        <v>425</v>
      </c>
      <c r="D45" s="84" t="s">
        <v>70</v>
      </c>
      <c r="E45" s="84" t="s">
        <v>148</v>
      </c>
      <c r="F45" s="84" t="s">
        <v>149</v>
      </c>
      <c r="G45" s="84" t="s">
        <v>253</v>
      </c>
      <c r="H45" s="84" t="s">
        <v>254</v>
      </c>
      <c r="I45" s="85">
        <v>20000</v>
      </c>
      <c r="J45" s="85">
        <v>20000</v>
      </c>
      <c r="K45" s="85">
        <v>20000</v>
      </c>
      <c r="L45" s="85"/>
      <c r="M45" s="85"/>
      <c r="N45" s="85"/>
      <c r="O45" s="85"/>
      <c r="P45" s="85"/>
      <c r="Q45" s="85"/>
      <c r="R45" s="85"/>
      <c r="S45" s="85"/>
      <c r="T45" s="85"/>
      <c r="U45" s="85"/>
      <c r="V45" s="85"/>
      <c r="W45" s="85"/>
    </row>
    <row r="46" ht="21.75" customHeight="1" spans="1:23">
      <c r="A46" s="84" t="s">
        <v>377</v>
      </c>
      <c r="B46" s="84" t="s">
        <v>426</v>
      </c>
      <c r="C46" s="84" t="s">
        <v>427</v>
      </c>
      <c r="D46" s="84" t="s">
        <v>70</v>
      </c>
      <c r="E46" s="84" t="s">
        <v>123</v>
      </c>
      <c r="F46" s="84" t="s">
        <v>124</v>
      </c>
      <c r="G46" s="84" t="s">
        <v>239</v>
      </c>
      <c r="H46" s="84" t="s">
        <v>240</v>
      </c>
      <c r="I46" s="85">
        <v>694.5</v>
      </c>
      <c r="J46" s="85">
        <v>694.5</v>
      </c>
      <c r="K46" s="85">
        <v>694.5</v>
      </c>
      <c r="L46" s="85"/>
      <c r="M46" s="85"/>
      <c r="N46" s="85"/>
      <c r="O46" s="85"/>
      <c r="P46" s="85"/>
      <c r="Q46" s="85"/>
      <c r="R46" s="85"/>
      <c r="S46" s="85"/>
      <c r="T46" s="85"/>
      <c r="U46" s="85"/>
      <c r="V46" s="85"/>
      <c r="W46" s="85"/>
    </row>
    <row r="47" ht="21.75" customHeight="1" spans="1:23">
      <c r="A47" s="84" t="s">
        <v>377</v>
      </c>
      <c r="B47" s="84" t="s">
        <v>426</v>
      </c>
      <c r="C47" s="84" t="s">
        <v>427</v>
      </c>
      <c r="D47" s="84" t="s">
        <v>70</v>
      </c>
      <c r="E47" s="84" t="s">
        <v>123</v>
      </c>
      <c r="F47" s="84" t="s">
        <v>124</v>
      </c>
      <c r="G47" s="84" t="s">
        <v>428</v>
      </c>
      <c r="H47" s="84" t="s">
        <v>429</v>
      </c>
      <c r="I47" s="85">
        <v>152.5</v>
      </c>
      <c r="J47" s="85">
        <v>152.5</v>
      </c>
      <c r="K47" s="85">
        <v>152.5</v>
      </c>
      <c r="L47" s="85"/>
      <c r="M47" s="85"/>
      <c r="N47" s="85"/>
      <c r="O47" s="85"/>
      <c r="P47" s="85"/>
      <c r="Q47" s="85"/>
      <c r="R47" s="85"/>
      <c r="S47" s="85"/>
      <c r="T47" s="85"/>
      <c r="U47" s="85"/>
      <c r="V47" s="85"/>
      <c r="W47" s="85"/>
    </row>
    <row r="48" ht="21.75" customHeight="1" spans="1:23">
      <c r="A48" s="84" t="s">
        <v>377</v>
      </c>
      <c r="B48" s="84" t="s">
        <v>426</v>
      </c>
      <c r="C48" s="84" t="s">
        <v>427</v>
      </c>
      <c r="D48" s="84" t="s">
        <v>70</v>
      </c>
      <c r="E48" s="84" t="s">
        <v>123</v>
      </c>
      <c r="F48" s="84" t="s">
        <v>124</v>
      </c>
      <c r="G48" s="84" t="s">
        <v>253</v>
      </c>
      <c r="H48" s="84" t="s">
        <v>254</v>
      </c>
      <c r="I48" s="85">
        <v>17921</v>
      </c>
      <c r="J48" s="85">
        <v>17921</v>
      </c>
      <c r="K48" s="85">
        <v>17921</v>
      </c>
      <c r="L48" s="85"/>
      <c r="M48" s="85"/>
      <c r="N48" s="85"/>
      <c r="O48" s="85"/>
      <c r="P48" s="85"/>
      <c r="Q48" s="85"/>
      <c r="R48" s="85"/>
      <c r="S48" s="85"/>
      <c r="T48" s="85"/>
      <c r="U48" s="85"/>
      <c r="V48" s="85"/>
      <c r="W48" s="85"/>
    </row>
    <row r="49" ht="21.75" customHeight="1" spans="1:23">
      <c r="A49" s="84" t="s">
        <v>377</v>
      </c>
      <c r="B49" s="84" t="s">
        <v>426</v>
      </c>
      <c r="C49" s="84" t="s">
        <v>427</v>
      </c>
      <c r="D49" s="84" t="s">
        <v>70</v>
      </c>
      <c r="E49" s="84" t="s">
        <v>123</v>
      </c>
      <c r="F49" s="84" t="s">
        <v>124</v>
      </c>
      <c r="G49" s="84" t="s">
        <v>286</v>
      </c>
      <c r="H49" s="84" t="s">
        <v>287</v>
      </c>
      <c r="I49" s="85">
        <v>3308</v>
      </c>
      <c r="J49" s="85">
        <v>3308</v>
      </c>
      <c r="K49" s="85">
        <v>3308</v>
      </c>
      <c r="L49" s="85"/>
      <c r="M49" s="85"/>
      <c r="N49" s="85"/>
      <c r="O49" s="85"/>
      <c r="P49" s="85"/>
      <c r="Q49" s="85"/>
      <c r="R49" s="85"/>
      <c r="S49" s="85"/>
      <c r="T49" s="85"/>
      <c r="U49" s="85"/>
      <c r="V49" s="85"/>
      <c r="W49" s="85"/>
    </row>
    <row r="50" ht="21.75" customHeight="1" spans="1:23">
      <c r="A50" s="84" t="s">
        <v>377</v>
      </c>
      <c r="B50" s="84" t="s">
        <v>430</v>
      </c>
      <c r="C50" s="84" t="s">
        <v>431</v>
      </c>
      <c r="D50" s="84" t="s">
        <v>70</v>
      </c>
      <c r="E50" s="84" t="s">
        <v>123</v>
      </c>
      <c r="F50" s="84" t="s">
        <v>124</v>
      </c>
      <c r="G50" s="84" t="s">
        <v>239</v>
      </c>
      <c r="H50" s="84" t="s">
        <v>240</v>
      </c>
      <c r="I50" s="85">
        <v>26351</v>
      </c>
      <c r="J50" s="85">
        <v>26351</v>
      </c>
      <c r="K50" s="85">
        <v>26351</v>
      </c>
      <c r="L50" s="85"/>
      <c r="M50" s="85"/>
      <c r="N50" s="85"/>
      <c r="O50" s="85"/>
      <c r="P50" s="85"/>
      <c r="Q50" s="85"/>
      <c r="R50" s="85"/>
      <c r="S50" s="85"/>
      <c r="T50" s="85"/>
      <c r="U50" s="85"/>
      <c r="V50" s="85"/>
      <c r="W50" s="85"/>
    </row>
    <row r="51" ht="21.75" customHeight="1" spans="1:23">
      <c r="A51" s="84" t="s">
        <v>377</v>
      </c>
      <c r="B51" s="84" t="s">
        <v>432</v>
      </c>
      <c r="C51" s="84" t="s">
        <v>433</v>
      </c>
      <c r="D51" s="84" t="s">
        <v>70</v>
      </c>
      <c r="E51" s="84" t="s">
        <v>123</v>
      </c>
      <c r="F51" s="84" t="s">
        <v>124</v>
      </c>
      <c r="G51" s="84" t="s">
        <v>239</v>
      </c>
      <c r="H51" s="84" t="s">
        <v>240</v>
      </c>
      <c r="I51" s="85">
        <v>43664</v>
      </c>
      <c r="J51" s="85">
        <v>43664</v>
      </c>
      <c r="K51" s="85">
        <v>43664</v>
      </c>
      <c r="L51" s="85"/>
      <c r="M51" s="85"/>
      <c r="N51" s="85"/>
      <c r="O51" s="85"/>
      <c r="P51" s="85"/>
      <c r="Q51" s="85"/>
      <c r="R51" s="85"/>
      <c r="S51" s="85"/>
      <c r="T51" s="85"/>
      <c r="U51" s="85"/>
      <c r="V51" s="85"/>
      <c r="W51" s="85"/>
    </row>
    <row r="52" ht="21.75" customHeight="1" spans="1:23">
      <c r="A52" s="84" t="s">
        <v>377</v>
      </c>
      <c r="B52" s="84" t="s">
        <v>432</v>
      </c>
      <c r="C52" s="84" t="s">
        <v>433</v>
      </c>
      <c r="D52" s="84" t="s">
        <v>70</v>
      </c>
      <c r="E52" s="84" t="s">
        <v>123</v>
      </c>
      <c r="F52" s="84" t="s">
        <v>124</v>
      </c>
      <c r="G52" s="84" t="s">
        <v>241</v>
      </c>
      <c r="H52" s="84" t="s">
        <v>242</v>
      </c>
      <c r="I52" s="85">
        <v>356</v>
      </c>
      <c r="J52" s="85">
        <v>356</v>
      </c>
      <c r="K52" s="85">
        <v>356</v>
      </c>
      <c r="L52" s="85"/>
      <c r="M52" s="85"/>
      <c r="N52" s="85"/>
      <c r="O52" s="85"/>
      <c r="P52" s="85"/>
      <c r="Q52" s="85"/>
      <c r="R52" s="85"/>
      <c r="S52" s="85"/>
      <c r="T52" s="85"/>
      <c r="U52" s="85"/>
      <c r="V52" s="85"/>
      <c r="W52" s="85"/>
    </row>
    <row r="53" ht="21.75" customHeight="1" spans="1:23">
      <c r="A53" s="84" t="s">
        <v>377</v>
      </c>
      <c r="B53" s="84" t="s">
        <v>432</v>
      </c>
      <c r="C53" s="84" t="s">
        <v>433</v>
      </c>
      <c r="D53" s="84" t="s">
        <v>70</v>
      </c>
      <c r="E53" s="84" t="s">
        <v>123</v>
      </c>
      <c r="F53" s="84" t="s">
        <v>124</v>
      </c>
      <c r="G53" s="84" t="s">
        <v>245</v>
      </c>
      <c r="H53" s="84" t="s">
        <v>246</v>
      </c>
      <c r="I53" s="85">
        <v>2668</v>
      </c>
      <c r="J53" s="85">
        <v>2668</v>
      </c>
      <c r="K53" s="85">
        <v>2668</v>
      </c>
      <c r="L53" s="85"/>
      <c r="M53" s="85"/>
      <c r="N53" s="85"/>
      <c r="O53" s="85"/>
      <c r="P53" s="85"/>
      <c r="Q53" s="85"/>
      <c r="R53" s="85"/>
      <c r="S53" s="85"/>
      <c r="T53" s="85"/>
      <c r="U53" s="85"/>
      <c r="V53" s="85"/>
      <c r="W53" s="85"/>
    </row>
    <row r="54" ht="21.75" customHeight="1" spans="1:23">
      <c r="A54" s="84" t="s">
        <v>377</v>
      </c>
      <c r="B54" s="84" t="s">
        <v>432</v>
      </c>
      <c r="C54" s="84" t="s">
        <v>433</v>
      </c>
      <c r="D54" s="84" t="s">
        <v>70</v>
      </c>
      <c r="E54" s="84" t="s">
        <v>123</v>
      </c>
      <c r="F54" s="84" t="s">
        <v>124</v>
      </c>
      <c r="G54" s="84" t="s">
        <v>251</v>
      </c>
      <c r="H54" s="84" t="s">
        <v>252</v>
      </c>
      <c r="I54" s="85">
        <v>5996.69</v>
      </c>
      <c r="J54" s="85">
        <v>5996.69</v>
      </c>
      <c r="K54" s="85">
        <v>5996.69</v>
      </c>
      <c r="L54" s="85"/>
      <c r="M54" s="85"/>
      <c r="N54" s="85"/>
      <c r="O54" s="85"/>
      <c r="P54" s="85"/>
      <c r="Q54" s="85"/>
      <c r="R54" s="85"/>
      <c r="S54" s="85"/>
      <c r="T54" s="85"/>
      <c r="U54" s="85"/>
      <c r="V54" s="85"/>
      <c r="W54" s="85"/>
    </row>
    <row r="55" ht="21.75" customHeight="1" spans="1:23">
      <c r="A55" s="84" t="s">
        <v>377</v>
      </c>
      <c r="B55" s="84" t="s">
        <v>434</v>
      </c>
      <c r="C55" s="84" t="s">
        <v>435</v>
      </c>
      <c r="D55" s="84" t="s">
        <v>70</v>
      </c>
      <c r="E55" s="84" t="s">
        <v>123</v>
      </c>
      <c r="F55" s="84" t="s">
        <v>124</v>
      </c>
      <c r="G55" s="84" t="s">
        <v>239</v>
      </c>
      <c r="H55" s="84" t="s">
        <v>240</v>
      </c>
      <c r="I55" s="85">
        <v>9500</v>
      </c>
      <c r="J55" s="85">
        <v>9500</v>
      </c>
      <c r="K55" s="85">
        <v>9500</v>
      </c>
      <c r="L55" s="85"/>
      <c r="M55" s="85"/>
      <c r="N55" s="85"/>
      <c r="O55" s="85"/>
      <c r="P55" s="85"/>
      <c r="Q55" s="85"/>
      <c r="R55" s="85"/>
      <c r="S55" s="85"/>
      <c r="T55" s="85"/>
      <c r="U55" s="85"/>
      <c r="V55" s="85"/>
      <c r="W55" s="85"/>
    </row>
    <row r="56" ht="21.75" customHeight="1" spans="1:23">
      <c r="A56" s="84" t="s">
        <v>377</v>
      </c>
      <c r="B56" s="84" t="s">
        <v>434</v>
      </c>
      <c r="C56" s="84" t="s">
        <v>435</v>
      </c>
      <c r="D56" s="84" t="s">
        <v>70</v>
      </c>
      <c r="E56" s="84" t="s">
        <v>123</v>
      </c>
      <c r="F56" s="84" t="s">
        <v>124</v>
      </c>
      <c r="G56" s="84" t="s">
        <v>257</v>
      </c>
      <c r="H56" s="84" t="s">
        <v>258</v>
      </c>
      <c r="I56" s="85">
        <v>8200</v>
      </c>
      <c r="J56" s="85">
        <v>8200</v>
      </c>
      <c r="K56" s="85">
        <v>8200</v>
      </c>
      <c r="L56" s="85"/>
      <c r="M56" s="85"/>
      <c r="N56" s="85"/>
      <c r="O56" s="85"/>
      <c r="P56" s="85"/>
      <c r="Q56" s="85"/>
      <c r="R56" s="85"/>
      <c r="S56" s="85"/>
      <c r="T56" s="85"/>
      <c r="U56" s="85"/>
      <c r="V56" s="85"/>
      <c r="W56" s="85"/>
    </row>
    <row r="57" ht="21.75" customHeight="1" spans="1:23">
      <c r="A57" s="84" t="s">
        <v>377</v>
      </c>
      <c r="B57" s="84" t="s">
        <v>436</v>
      </c>
      <c r="C57" s="84" t="s">
        <v>437</v>
      </c>
      <c r="D57" s="84" t="s">
        <v>70</v>
      </c>
      <c r="E57" s="84" t="s">
        <v>123</v>
      </c>
      <c r="F57" s="84" t="s">
        <v>124</v>
      </c>
      <c r="G57" s="84" t="s">
        <v>239</v>
      </c>
      <c r="H57" s="84" t="s">
        <v>240</v>
      </c>
      <c r="I57" s="85">
        <v>8676</v>
      </c>
      <c r="J57" s="85">
        <v>8676</v>
      </c>
      <c r="K57" s="85">
        <v>8676</v>
      </c>
      <c r="L57" s="85"/>
      <c r="M57" s="85"/>
      <c r="N57" s="85"/>
      <c r="O57" s="85"/>
      <c r="P57" s="85"/>
      <c r="Q57" s="85"/>
      <c r="R57" s="85"/>
      <c r="S57" s="85"/>
      <c r="T57" s="85"/>
      <c r="U57" s="85"/>
      <c r="V57" s="85"/>
      <c r="W57" s="85"/>
    </row>
    <row r="58" ht="21.75" customHeight="1" spans="1:23">
      <c r="A58" s="84" t="s">
        <v>377</v>
      </c>
      <c r="B58" s="84" t="s">
        <v>436</v>
      </c>
      <c r="C58" s="84" t="s">
        <v>437</v>
      </c>
      <c r="D58" s="84" t="s">
        <v>70</v>
      </c>
      <c r="E58" s="84" t="s">
        <v>123</v>
      </c>
      <c r="F58" s="84" t="s">
        <v>124</v>
      </c>
      <c r="G58" s="84" t="s">
        <v>247</v>
      </c>
      <c r="H58" s="84" t="s">
        <v>248</v>
      </c>
      <c r="I58" s="85">
        <v>11160</v>
      </c>
      <c r="J58" s="85">
        <v>11160</v>
      </c>
      <c r="K58" s="85">
        <v>11160</v>
      </c>
      <c r="L58" s="85"/>
      <c r="M58" s="85"/>
      <c r="N58" s="85"/>
      <c r="O58" s="85"/>
      <c r="P58" s="85"/>
      <c r="Q58" s="85"/>
      <c r="R58" s="85"/>
      <c r="S58" s="85"/>
      <c r="T58" s="85"/>
      <c r="U58" s="85"/>
      <c r="V58" s="85"/>
      <c r="W58" s="85"/>
    </row>
    <row r="59" ht="21.75" customHeight="1" spans="1:23">
      <c r="A59" s="84" t="s">
        <v>377</v>
      </c>
      <c r="B59" s="84" t="s">
        <v>436</v>
      </c>
      <c r="C59" s="84" t="s">
        <v>437</v>
      </c>
      <c r="D59" s="84" t="s">
        <v>70</v>
      </c>
      <c r="E59" s="84" t="s">
        <v>123</v>
      </c>
      <c r="F59" s="84" t="s">
        <v>124</v>
      </c>
      <c r="G59" s="84" t="s">
        <v>251</v>
      </c>
      <c r="H59" s="84" t="s">
        <v>252</v>
      </c>
      <c r="I59" s="85">
        <v>4934</v>
      </c>
      <c r="J59" s="85">
        <v>4934</v>
      </c>
      <c r="K59" s="85">
        <v>4934</v>
      </c>
      <c r="L59" s="85"/>
      <c r="M59" s="85"/>
      <c r="N59" s="85"/>
      <c r="O59" s="85"/>
      <c r="P59" s="85"/>
      <c r="Q59" s="85"/>
      <c r="R59" s="85"/>
      <c r="S59" s="85"/>
      <c r="T59" s="85"/>
      <c r="U59" s="85"/>
      <c r="V59" s="85"/>
      <c r="W59" s="85"/>
    </row>
    <row r="60" ht="21.75" customHeight="1" spans="1:23">
      <c r="A60" s="84" t="s">
        <v>377</v>
      </c>
      <c r="B60" s="84" t="s">
        <v>438</v>
      </c>
      <c r="C60" s="84" t="s">
        <v>439</v>
      </c>
      <c r="D60" s="84" t="s">
        <v>70</v>
      </c>
      <c r="E60" s="84" t="s">
        <v>123</v>
      </c>
      <c r="F60" s="84" t="s">
        <v>124</v>
      </c>
      <c r="G60" s="84" t="s">
        <v>239</v>
      </c>
      <c r="H60" s="84" t="s">
        <v>240</v>
      </c>
      <c r="I60" s="85">
        <v>56800</v>
      </c>
      <c r="J60" s="85">
        <v>56800</v>
      </c>
      <c r="K60" s="85">
        <v>56800</v>
      </c>
      <c r="L60" s="85"/>
      <c r="M60" s="85"/>
      <c r="N60" s="85"/>
      <c r="O60" s="85"/>
      <c r="P60" s="85"/>
      <c r="Q60" s="85"/>
      <c r="R60" s="85"/>
      <c r="S60" s="85"/>
      <c r="T60" s="85"/>
      <c r="U60" s="85"/>
      <c r="V60" s="85"/>
      <c r="W60" s="85"/>
    </row>
    <row r="61" ht="21.75" customHeight="1" spans="1:23">
      <c r="A61" s="84" t="s">
        <v>377</v>
      </c>
      <c r="B61" s="84" t="s">
        <v>438</v>
      </c>
      <c r="C61" s="84" t="s">
        <v>439</v>
      </c>
      <c r="D61" s="84" t="s">
        <v>70</v>
      </c>
      <c r="E61" s="84" t="s">
        <v>123</v>
      </c>
      <c r="F61" s="84" t="s">
        <v>124</v>
      </c>
      <c r="G61" s="84" t="s">
        <v>247</v>
      </c>
      <c r="H61" s="84" t="s">
        <v>248</v>
      </c>
      <c r="I61" s="85">
        <v>21200</v>
      </c>
      <c r="J61" s="85">
        <v>21200</v>
      </c>
      <c r="K61" s="85">
        <v>21200</v>
      </c>
      <c r="L61" s="85"/>
      <c r="M61" s="85"/>
      <c r="N61" s="85"/>
      <c r="O61" s="85"/>
      <c r="P61" s="85"/>
      <c r="Q61" s="85"/>
      <c r="R61" s="85"/>
      <c r="S61" s="85"/>
      <c r="T61" s="85"/>
      <c r="U61" s="85"/>
      <c r="V61" s="85"/>
      <c r="W61" s="85"/>
    </row>
    <row r="62" ht="21.75" customHeight="1" spans="1:23">
      <c r="A62" s="84" t="s">
        <v>377</v>
      </c>
      <c r="B62" s="84" t="s">
        <v>438</v>
      </c>
      <c r="C62" s="84" t="s">
        <v>439</v>
      </c>
      <c r="D62" s="84" t="s">
        <v>70</v>
      </c>
      <c r="E62" s="84" t="s">
        <v>123</v>
      </c>
      <c r="F62" s="84" t="s">
        <v>124</v>
      </c>
      <c r="G62" s="84" t="s">
        <v>253</v>
      </c>
      <c r="H62" s="84" t="s">
        <v>254</v>
      </c>
      <c r="I62" s="85">
        <v>17500</v>
      </c>
      <c r="J62" s="85">
        <v>17500</v>
      </c>
      <c r="K62" s="85">
        <v>17500</v>
      </c>
      <c r="L62" s="85"/>
      <c r="M62" s="85"/>
      <c r="N62" s="85"/>
      <c r="O62" s="85"/>
      <c r="P62" s="85"/>
      <c r="Q62" s="85"/>
      <c r="R62" s="85"/>
      <c r="S62" s="85"/>
      <c r="T62" s="85"/>
      <c r="U62" s="85"/>
      <c r="V62" s="85"/>
      <c r="W62" s="85"/>
    </row>
    <row r="63" ht="21.75" customHeight="1" spans="1:23">
      <c r="A63" s="84" t="s">
        <v>377</v>
      </c>
      <c r="B63" s="84" t="s">
        <v>440</v>
      </c>
      <c r="C63" s="84" t="s">
        <v>441</v>
      </c>
      <c r="D63" s="84" t="s">
        <v>70</v>
      </c>
      <c r="E63" s="84" t="s">
        <v>123</v>
      </c>
      <c r="F63" s="84" t="s">
        <v>124</v>
      </c>
      <c r="G63" s="84" t="s">
        <v>257</v>
      </c>
      <c r="H63" s="84" t="s">
        <v>258</v>
      </c>
      <c r="I63" s="85">
        <v>30000</v>
      </c>
      <c r="J63" s="85">
        <v>30000</v>
      </c>
      <c r="K63" s="85">
        <v>30000</v>
      </c>
      <c r="L63" s="85"/>
      <c r="M63" s="85"/>
      <c r="N63" s="85"/>
      <c r="O63" s="85"/>
      <c r="P63" s="85"/>
      <c r="Q63" s="85"/>
      <c r="R63" s="85"/>
      <c r="S63" s="85"/>
      <c r="T63" s="85"/>
      <c r="U63" s="85"/>
      <c r="V63" s="85"/>
      <c r="W63" s="85"/>
    </row>
    <row r="64" ht="21.75" customHeight="1" spans="1:23">
      <c r="A64" s="84" t="s">
        <v>377</v>
      </c>
      <c r="B64" s="84" t="s">
        <v>442</v>
      </c>
      <c r="C64" s="84" t="s">
        <v>443</v>
      </c>
      <c r="D64" s="84" t="s">
        <v>70</v>
      </c>
      <c r="E64" s="84" t="s">
        <v>123</v>
      </c>
      <c r="F64" s="84" t="s">
        <v>124</v>
      </c>
      <c r="G64" s="84" t="s">
        <v>257</v>
      </c>
      <c r="H64" s="84" t="s">
        <v>258</v>
      </c>
      <c r="I64" s="85">
        <v>637500</v>
      </c>
      <c r="J64" s="85">
        <v>637500</v>
      </c>
      <c r="K64" s="85">
        <v>637500</v>
      </c>
      <c r="L64" s="85"/>
      <c r="M64" s="85"/>
      <c r="N64" s="85"/>
      <c r="O64" s="85"/>
      <c r="P64" s="85"/>
      <c r="Q64" s="85"/>
      <c r="R64" s="85"/>
      <c r="S64" s="85"/>
      <c r="T64" s="85"/>
      <c r="U64" s="85"/>
      <c r="V64" s="85"/>
      <c r="W64" s="85"/>
    </row>
    <row r="65" ht="21.75" customHeight="1" spans="1:23">
      <c r="A65" s="84" t="s">
        <v>374</v>
      </c>
      <c r="B65" s="84" t="s">
        <v>444</v>
      </c>
      <c r="C65" s="84" t="s">
        <v>445</v>
      </c>
      <c r="D65" s="84" t="s">
        <v>72</v>
      </c>
      <c r="E65" s="84" t="s">
        <v>115</v>
      </c>
      <c r="F65" s="84" t="s">
        <v>116</v>
      </c>
      <c r="G65" s="84" t="s">
        <v>257</v>
      </c>
      <c r="H65" s="84" t="s">
        <v>258</v>
      </c>
      <c r="I65" s="85">
        <v>15600000</v>
      </c>
      <c r="J65" s="85">
        <v>15600000</v>
      </c>
      <c r="K65" s="85">
        <v>15600000</v>
      </c>
      <c r="L65" s="85"/>
      <c r="M65" s="85"/>
      <c r="N65" s="85"/>
      <c r="O65" s="85"/>
      <c r="P65" s="85"/>
      <c r="Q65" s="85"/>
      <c r="R65" s="85"/>
      <c r="S65" s="85"/>
      <c r="T65" s="85"/>
      <c r="U65" s="85"/>
      <c r="V65" s="85"/>
      <c r="W65" s="85"/>
    </row>
    <row r="66" ht="21.75" customHeight="1" spans="1:23">
      <c r="A66" s="84" t="s">
        <v>374</v>
      </c>
      <c r="B66" s="84" t="s">
        <v>446</v>
      </c>
      <c r="C66" s="84" t="s">
        <v>447</v>
      </c>
      <c r="D66" s="84" t="s">
        <v>72</v>
      </c>
      <c r="E66" s="84" t="s">
        <v>107</v>
      </c>
      <c r="F66" s="84" t="s">
        <v>108</v>
      </c>
      <c r="G66" s="84" t="s">
        <v>257</v>
      </c>
      <c r="H66" s="84" t="s">
        <v>258</v>
      </c>
      <c r="I66" s="85">
        <v>1820000</v>
      </c>
      <c r="J66" s="85">
        <v>1820000</v>
      </c>
      <c r="K66" s="85">
        <v>1820000</v>
      </c>
      <c r="L66" s="85"/>
      <c r="M66" s="85"/>
      <c r="N66" s="85"/>
      <c r="O66" s="85"/>
      <c r="P66" s="85"/>
      <c r="Q66" s="85"/>
      <c r="R66" s="85"/>
      <c r="S66" s="85"/>
      <c r="T66" s="85"/>
      <c r="U66" s="85"/>
      <c r="V66" s="85"/>
      <c r="W66" s="85"/>
    </row>
    <row r="67" ht="21.75" customHeight="1" spans="1:23">
      <c r="A67" s="84" t="s">
        <v>374</v>
      </c>
      <c r="B67" s="84" t="s">
        <v>448</v>
      </c>
      <c r="C67" s="84" t="s">
        <v>449</v>
      </c>
      <c r="D67" s="84" t="s">
        <v>72</v>
      </c>
      <c r="E67" s="84" t="s">
        <v>107</v>
      </c>
      <c r="F67" s="84" t="s">
        <v>108</v>
      </c>
      <c r="G67" s="84" t="s">
        <v>257</v>
      </c>
      <c r="H67" s="84" t="s">
        <v>258</v>
      </c>
      <c r="I67" s="85">
        <v>300000</v>
      </c>
      <c r="J67" s="85">
        <v>300000</v>
      </c>
      <c r="K67" s="85">
        <v>300000</v>
      </c>
      <c r="L67" s="85"/>
      <c r="M67" s="85"/>
      <c r="N67" s="85"/>
      <c r="O67" s="85"/>
      <c r="P67" s="85"/>
      <c r="Q67" s="85"/>
      <c r="R67" s="85"/>
      <c r="S67" s="85"/>
      <c r="T67" s="85"/>
      <c r="U67" s="85"/>
      <c r="V67" s="85"/>
      <c r="W67" s="85"/>
    </row>
    <row r="68" ht="21.75" customHeight="1" spans="1:23">
      <c r="A68" s="84" t="s">
        <v>374</v>
      </c>
      <c r="B68" s="84" t="s">
        <v>450</v>
      </c>
      <c r="C68" s="84" t="s">
        <v>451</v>
      </c>
      <c r="D68" s="84" t="s">
        <v>72</v>
      </c>
      <c r="E68" s="84" t="s">
        <v>107</v>
      </c>
      <c r="F68" s="84" t="s">
        <v>108</v>
      </c>
      <c r="G68" s="84" t="s">
        <v>257</v>
      </c>
      <c r="H68" s="84" t="s">
        <v>258</v>
      </c>
      <c r="I68" s="85">
        <v>50000</v>
      </c>
      <c r="J68" s="85">
        <v>50000</v>
      </c>
      <c r="K68" s="85">
        <v>50000</v>
      </c>
      <c r="L68" s="85"/>
      <c r="M68" s="85"/>
      <c r="N68" s="85"/>
      <c r="O68" s="85"/>
      <c r="P68" s="85"/>
      <c r="Q68" s="85"/>
      <c r="R68" s="85"/>
      <c r="S68" s="85"/>
      <c r="T68" s="85"/>
      <c r="U68" s="85"/>
      <c r="V68" s="85"/>
      <c r="W68" s="85"/>
    </row>
    <row r="69" ht="21.75" customHeight="1" spans="1:23">
      <c r="A69" s="84" t="s">
        <v>374</v>
      </c>
      <c r="B69" s="84" t="s">
        <v>452</v>
      </c>
      <c r="C69" s="84" t="s">
        <v>453</v>
      </c>
      <c r="D69" s="84" t="s">
        <v>74</v>
      </c>
      <c r="E69" s="84" t="s">
        <v>107</v>
      </c>
      <c r="F69" s="84" t="s">
        <v>108</v>
      </c>
      <c r="G69" s="84" t="s">
        <v>400</v>
      </c>
      <c r="H69" s="84" t="s">
        <v>401</v>
      </c>
      <c r="I69" s="85">
        <v>250000</v>
      </c>
      <c r="J69" s="85">
        <v>250000</v>
      </c>
      <c r="K69" s="85">
        <v>250000</v>
      </c>
      <c r="L69" s="85"/>
      <c r="M69" s="85"/>
      <c r="N69" s="85"/>
      <c r="O69" s="85"/>
      <c r="P69" s="85"/>
      <c r="Q69" s="85"/>
      <c r="R69" s="85"/>
      <c r="S69" s="85"/>
      <c r="T69" s="85"/>
      <c r="U69" s="85"/>
      <c r="V69" s="85"/>
      <c r="W69" s="85"/>
    </row>
    <row r="70" ht="18.75" customHeight="1" spans="1:23">
      <c r="A70" s="69" t="s">
        <v>198</v>
      </c>
      <c r="B70" s="69"/>
      <c r="C70" s="69"/>
      <c r="D70" s="69"/>
      <c r="E70" s="69"/>
      <c r="F70" s="69"/>
      <c r="G70" s="69"/>
      <c r="H70" s="69"/>
      <c r="I70" s="85">
        <v>24289235.67</v>
      </c>
      <c r="J70" s="85">
        <v>22314524.07</v>
      </c>
      <c r="K70" s="85">
        <v>22314524.07</v>
      </c>
      <c r="L70" s="85"/>
      <c r="M70" s="85"/>
      <c r="N70" s="85">
        <v>1974711.6</v>
      </c>
      <c r="O70" s="85"/>
      <c r="P70" s="85"/>
      <c r="Q70" s="85"/>
      <c r="R70" s="85"/>
      <c r="S70" s="85"/>
      <c r="T70" s="85"/>
      <c r="U70" s="85"/>
      <c r="V70" s="85"/>
      <c r="W70" s="85"/>
    </row>
  </sheetData>
  <mergeCells count="28">
    <mergeCell ref="A2:W2"/>
    <mergeCell ref="A3:H3"/>
    <mergeCell ref="J4:M4"/>
    <mergeCell ref="N4:P4"/>
    <mergeCell ref="R4:W4"/>
    <mergeCell ref="A70:H7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41"/>
  <sheetViews>
    <sheetView showZeros="0" workbookViewId="0">
      <selection activeCell="A1" sqref="A1"/>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454</v>
      </c>
    </row>
    <row r="2" ht="39.75" customHeight="1" spans="1:10">
      <c r="A2" s="2" t="str">
        <f>"2025"&amp;"年项目支出绩效目标表（本次下达）"</f>
        <v>2025年项目支出绩效目标表（本次下达）</v>
      </c>
      <c r="B2" s="2"/>
      <c r="C2" s="2"/>
      <c r="D2" s="2"/>
      <c r="E2" s="2"/>
      <c r="F2" s="2"/>
      <c r="G2" s="2"/>
      <c r="H2" s="2"/>
      <c r="I2" s="2"/>
      <c r="J2" s="2"/>
    </row>
    <row r="3" ht="17.25" customHeight="1" spans="1:8">
      <c r="A3" s="3" t="str">
        <f>"单位名称："&amp;"富民县人力资源和社会保障局"</f>
        <v>单位名称：富民县人力资源和社会保障局</v>
      </c>
      <c r="B3" s="3"/>
      <c r="C3" s="3"/>
      <c r="D3" s="3"/>
      <c r="E3" s="3"/>
      <c r="F3" s="3"/>
      <c r="G3" s="3"/>
      <c r="H3" s="3"/>
    </row>
    <row r="4" ht="44.25" customHeight="1" spans="1:10">
      <c r="A4" s="69" t="s">
        <v>211</v>
      </c>
      <c r="B4" s="69" t="s">
        <v>455</v>
      </c>
      <c r="C4" s="81" t="s">
        <v>456</v>
      </c>
      <c r="D4" s="69" t="s">
        <v>457</v>
      </c>
      <c r="E4" s="69" t="s">
        <v>458</v>
      </c>
      <c r="F4" s="69" t="s">
        <v>459</v>
      </c>
      <c r="G4" s="69" t="s">
        <v>460</v>
      </c>
      <c r="H4" s="69" t="s">
        <v>461</v>
      </c>
      <c r="I4" s="69" t="s">
        <v>462</v>
      </c>
      <c r="J4" s="69" t="s">
        <v>463</v>
      </c>
    </row>
    <row r="5" ht="18.75" customHeight="1" spans="1:10">
      <c r="A5" s="69">
        <v>1</v>
      </c>
      <c r="B5" s="69">
        <v>2</v>
      </c>
      <c r="C5" s="69">
        <v>3</v>
      </c>
      <c r="D5" s="69">
        <v>4</v>
      </c>
      <c r="E5" s="69">
        <v>5</v>
      </c>
      <c r="F5" s="69">
        <v>6</v>
      </c>
      <c r="G5" s="69">
        <v>7</v>
      </c>
      <c r="H5" s="69">
        <v>8</v>
      </c>
      <c r="I5" s="69">
        <v>9</v>
      </c>
      <c r="J5" s="69">
        <v>10</v>
      </c>
    </row>
    <row r="6" ht="42" customHeight="1" outlineLevel="1" spans="1:10">
      <c r="A6" s="82" t="s">
        <v>67</v>
      </c>
      <c r="B6" s="82"/>
      <c r="C6" s="82"/>
      <c r="D6" s="82"/>
      <c r="E6" s="82"/>
      <c r="F6" s="82"/>
      <c r="G6" s="82"/>
      <c r="H6" s="82"/>
      <c r="I6" s="82"/>
      <c r="J6" s="82"/>
    </row>
    <row r="7" ht="42" customHeight="1" outlineLevel="1" spans="1:10">
      <c r="A7" s="83" t="s">
        <v>67</v>
      </c>
      <c r="B7" s="82"/>
      <c r="C7" s="82"/>
      <c r="D7" s="82"/>
      <c r="E7" s="82"/>
      <c r="F7" s="82"/>
      <c r="G7" s="82"/>
      <c r="H7" s="82"/>
      <c r="I7" s="82"/>
      <c r="J7" s="82"/>
    </row>
    <row r="8" ht="42" customHeight="1" outlineLevel="1" spans="1:10">
      <c r="A8" s="82" t="s">
        <v>383</v>
      </c>
      <c r="B8" s="82" t="s">
        <v>464</v>
      </c>
      <c r="C8" s="82" t="s">
        <v>465</v>
      </c>
      <c r="D8" s="82" t="s">
        <v>466</v>
      </c>
      <c r="E8" s="82" t="s">
        <v>467</v>
      </c>
      <c r="F8" s="82" t="s">
        <v>468</v>
      </c>
      <c r="G8" s="82" t="s">
        <v>469</v>
      </c>
      <c r="H8" s="82" t="s">
        <v>470</v>
      </c>
      <c r="I8" s="82" t="s">
        <v>471</v>
      </c>
      <c r="J8" s="82" t="s">
        <v>472</v>
      </c>
    </row>
    <row r="9" ht="42" customHeight="1" outlineLevel="1" spans="1:10">
      <c r="A9" s="82" t="s">
        <v>383</v>
      </c>
      <c r="B9" s="82" t="s">
        <v>464</v>
      </c>
      <c r="C9" s="82" t="s">
        <v>465</v>
      </c>
      <c r="D9" s="82" t="s">
        <v>473</v>
      </c>
      <c r="E9" s="82" t="s">
        <v>474</v>
      </c>
      <c r="F9" s="82" t="s">
        <v>468</v>
      </c>
      <c r="G9" s="82" t="s">
        <v>469</v>
      </c>
      <c r="H9" s="82" t="s">
        <v>470</v>
      </c>
      <c r="I9" s="82" t="s">
        <v>471</v>
      </c>
      <c r="J9" s="82" t="s">
        <v>475</v>
      </c>
    </row>
    <row r="10" ht="42" customHeight="1" outlineLevel="1" spans="1:10">
      <c r="A10" s="82" t="s">
        <v>383</v>
      </c>
      <c r="B10" s="82" t="s">
        <v>464</v>
      </c>
      <c r="C10" s="82" t="s">
        <v>465</v>
      </c>
      <c r="D10" s="82" t="s">
        <v>476</v>
      </c>
      <c r="E10" s="82" t="s">
        <v>477</v>
      </c>
      <c r="F10" s="82" t="s">
        <v>478</v>
      </c>
      <c r="G10" s="82" t="s">
        <v>479</v>
      </c>
      <c r="H10" s="82" t="s">
        <v>480</v>
      </c>
      <c r="I10" s="82" t="s">
        <v>471</v>
      </c>
      <c r="J10" s="82" t="s">
        <v>481</v>
      </c>
    </row>
    <row r="11" ht="42" customHeight="1" outlineLevel="1" spans="1:10">
      <c r="A11" s="82" t="s">
        <v>383</v>
      </c>
      <c r="B11" s="82" t="s">
        <v>464</v>
      </c>
      <c r="C11" s="82" t="s">
        <v>482</v>
      </c>
      <c r="D11" s="82" t="s">
        <v>483</v>
      </c>
      <c r="E11" s="82" t="s">
        <v>484</v>
      </c>
      <c r="F11" s="82" t="s">
        <v>468</v>
      </c>
      <c r="G11" s="82" t="s">
        <v>485</v>
      </c>
      <c r="H11" s="82" t="s">
        <v>470</v>
      </c>
      <c r="I11" s="82" t="s">
        <v>471</v>
      </c>
      <c r="J11" s="82" t="s">
        <v>486</v>
      </c>
    </row>
    <row r="12" ht="42" customHeight="1" outlineLevel="1" spans="1:10">
      <c r="A12" s="82" t="s">
        <v>383</v>
      </c>
      <c r="B12" s="82" t="s">
        <v>464</v>
      </c>
      <c r="C12" s="82" t="s">
        <v>482</v>
      </c>
      <c r="D12" s="82" t="s">
        <v>487</v>
      </c>
      <c r="E12" s="82" t="s">
        <v>488</v>
      </c>
      <c r="F12" s="82" t="s">
        <v>468</v>
      </c>
      <c r="G12" s="82" t="s">
        <v>485</v>
      </c>
      <c r="H12" s="82" t="s">
        <v>470</v>
      </c>
      <c r="I12" s="82" t="s">
        <v>471</v>
      </c>
      <c r="J12" s="82" t="s">
        <v>489</v>
      </c>
    </row>
    <row r="13" ht="42" customHeight="1" outlineLevel="1" spans="1:10">
      <c r="A13" s="82" t="s">
        <v>383</v>
      </c>
      <c r="B13" s="82" t="s">
        <v>464</v>
      </c>
      <c r="C13" s="82" t="s">
        <v>490</v>
      </c>
      <c r="D13" s="82" t="s">
        <v>491</v>
      </c>
      <c r="E13" s="82" t="s">
        <v>492</v>
      </c>
      <c r="F13" s="82" t="s">
        <v>468</v>
      </c>
      <c r="G13" s="82" t="s">
        <v>485</v>
      </c>
      <c r="H13" s="82" t="s">
        <v>470</v>
      </c>
      <c r="I13" s="82" t="s">
        <v>493</v>
      </c>
      <c r="J13" s="82" t="s">
        <v>494</v>
      </c>
    </row>
    <row r="14" ht="42" customHeight="1" outlineLevel="1" spans="1:10">
      <c r="A14" s="82" t="s">
        <v>379</v>
      </c>
      <c r="B14" s="82" t="s">
        <v>495</v>
      </c>
      <c r="C14" s="82" t="s">
        <v>465</v>
      </c>
      <c r="D14" s="82" t="s">
        <v>496</v>
      </c>
      <c r="E14" s="82" t="s">
        <v>497</v>
      </c>
      <c r="F14" s="82" t="s">
        <v>468</v>
      </c>
      <c r="G14" s="82" t="s">
        <v>197</v>
      </c>
      <c r="H14" s="82" t="s">
        <v>498</v>
      </c>
      <c r="I14" s="82" t="s">
        <v>471</v>
      </c>
      <c r="J14" s="82" t="s">
        <v>499</v>
      </c>
    </row>
    <row r="15" ht="42" customHeight="1" outlineLevel="1" spans="1:10">
      <c r="A15" s="82" t="s">
        <v>379</v>
      </c>
      <c r="B15" s="82" t="s">
        <v>495</v>
      </c>
      <c r="C15" s="82" t="s">
        <v>465</v>
      </c>
      <c r="D15" s="82" t="s">
        <v>466</v>
      </c>
      <c r="E15" s="82" t="s">
        <v>467</v>
      </c>
      <c r="F15" s="82" t="s">
        <v>468</v>
      </c>
      <c r="G15" s="82" t="s">
        <v>469</v>
      </c>
      <c r="H15" s="82" t="s">
        <v>470</v>
      </c>
      <c r="I15" s="82" t="s">
        <v>471</v>
      </c>
      <c r="J15" s="82" t="s">
        <v>500</v>
      </c>
    </row>
    <row r="16" ht="42" customHeight="1" outlineLevel="1" spans="1:10">
      <c r="A16" s="82" t="s">
        <v>379</v>
      </c>
      <c r="B16" s="82" t="s">
        <v>495</v>
      </c>
      <c r="C16" s="82" t="s">
        <v>465</v>
      </c>
      <c r="D16" s="82" t="s">
        <v>473</v>
      </c>
      <c r="E16" s="82" t="s">
        <v>474</v>
      </c>
      <c r="F16" s="82" t="s">
        <v>468</v>
      </c>
      <c r="G16" s="82" t="s">
        <v>469</v>
      </c>
      <c r="H16" s="82" t="s">
        <v>470</v>
      </c>
      <c r="I16" s="82" t="s">
        <v>471</v>
      </c>
      <c r="J16" s="82" t="s">
        <v>475</v>
      </c>
    </row>
    <row r="17" ht="42" customHeight="1" outlineLevel="1" spans="1:10">
      <c r="A17" s="82" t="s">
        <v>379</v>
      </c>
      <c r="B17" s="82" t="s">
        <v>495</v>
      </c>
      <c r="C17" s="82" t="s">
        <v>465</v>
      </c>
      <c r="D17" s="82" t="s">
        <v>476</v>
      </c>
      <c r="E17" s="82" t="s">
        <v>477</v>
      </c>
      <c r="F17" s="82" t="s">
        <v>478</v>
      </c>
      <c r="G17" s="82" t="s">
        <v>501</v>
      </c>
      <c r="H17" s="82" t="s">
        <v>480</v>
      </c>
      <c r="I17" s="82" t="s">
        <v>471</v>
      </c>
      <c r="J17" s="82" t="s">
        <v>502</v>
      </c>
    </row>
    <row r="18" ht="42" customHeight="1" outlineLevel="1" spans="1:10">
      <c r="A18" s="82" t="s">
        <v>379</v>
      </c>
      <c r="B18" s="82" t="s">
        <v>495</v>
      </c>
      <c r="C18" s="82" t="s">
        <v>482</v>
      </c>
      <c r="D18" s="82" t="s">
        <v>483</v>
      </c>
      <c r="E18" s="82" t="s">
        <v>503</v>
      </c>
      <c r="F18" s="82" t="s">
        <v>468</v>
      </c>
      <c r="G18" s="82" t="s">
        <v>469</v>
      </c>
      <c r="H18" s="82" t="s">
        <v>470</v>
      </c>
      <c r="I18" s="82" t="s">
        <v>471</v>
      </c>
      <c r="J18" s="82" t="s">
        <v>504</v>
      </c>
    </row>
    <row r="19" ht="42" customHeight="1" outlineLevel="1" spans="1:10">
      <c r="A19" s="82" t="s">
        <v>379</v>
      </c>
      <c r="B19" s="82" t="s">
        <v>495</v>
      </c>
      <c r="C19" s="82" t="s">
        <v>482</v>
      </c>
      <c r="D19" s="82" t="s">
        <v>487</v>
      </c>
      <c r="E19" s="82" t="s">
        <v>505</v>
      </c>
      <c r="F19" s="82" t="s">
        <v>468</v>
      </c>
      <c r="G19" s="82" t="s">
        <v>506</v>
      </c>
      <c r="H19" s="82" t="s">
        <v>470</v>
      </c>
      <c r="I19" s="82" t="s">
        <v>471</v>
      </c>
      <c r="J19" s="82" t="s">
        <v>507</v>
      </c>
    </row>
    <row r="20" ht="42" customHeight="1" outlineLevel="1" spans="1:10">
      <c r="A20" s="82" t="s">
        <v>379</v>
      </c>
      <c r="B20" s="82" t="s">
        <v>495</v>
      </c>
      <c r="C20" s="82" t="s">
        <v>490</v>
      </c>
      <c r="D20" s="82" t="s">
        <v>491</v>
      </c>
      <c r="E20" s="82" t="s">
        <v>492</v>
      </c>
      <c r="F20" s="82" t="s">
        <v>468</v>
      </c>
      <c r="G20" s="82" t="s">
        <v>485</v>
      </c>
      <c r="H20" s="82" t="s">
        <v>470</v>
      </c>
      <c r="I20" s="82" t="s">
        <v>493</v>
      </c>
      <c r="J20" s="82" t="s">
        <v>508</v>
      </c>
    </row>
    <row r="21" ht="42" customHeight="1" outlineLevel="1" spans="1:10">
      <c r="A21" s="82" t="s">
        <v>385</v>
      </c>
      <c r="B21" s="82" t="s">
        <v>509</v>
      </c>
      <c r="C21" s="82" t="s">
        <v>465</v>
      </c>
      <c r="D21" s="82" t="s">
        <v>496</v>
      </c>
      <c r="E21" s="82" t="s">
        <v>510</v>
      </c>
      <c r="F21" s="82" t="s">
        <v>511</v>
      </c>
      <c r="G21" s="82" t="s">
        <v>88</v>
      </c>
      <c r="H21" s="82" t="s">
        <v>512</v>
      </c>
      <c r="I21" s="82" t="s">
        <v>471</v>
      </c>
      <c r="J21" s="82" t="s">
        <v>513</v>
      </c>
    </row>
    <row r="22" ht="42" customHeight="1" outlineLevel="1" spans="1:10">
      <c r="A22" s="82" t="s">
        <v>385</v>
      </c>
      <c r="B22" s="82" t="s">
        <v>509</v>
      </c>
      <c r="C22" s="82" t="s">
        <v>465</v>
      </c>
      <c r="D22" s="82" t="s">
        <v>473</v>
      </c>
      <c r="E22" s="82" t="s">
        <v>514</v>
      </c>
      <c r="F22" s="82" t="s">
        <v>511</v>
      </c>
      <c r="G22" s="82" t="s">
        <v>515</v>
      </c>
      <c r="H22" s="82" t="s">
        <v>516</v>
      </c>
      <c r="I22" s="82" t="s">
        <v>471</v>
      </c>
      <c r="J22" s="82" t="s">
        <v>513</v>
      </c>
    </row>
    <row r="23" ht="42" customHeight="1" outlineLevel="1" spans="1:10">
      <c r="A23" s="82" t="s">
        <v>385</v>
      </c>
      <c r="B23" s="82" t="s">
        <v>509</v>
      </c>
      <c r="C23" s="82" t="s">
        <v>482</v>
      </c>
      <c r="D23" s="82" t="s">
        <v>487</v>
      </c>
      <c r="E23" s="82" t="s">
        <v>517</v>
      </c>
      <c r="F23" s="82" t="s">
        <v>468</v>
      </c>
      <c r="G23" s="82" t="s">
        <v>518</v>
      </c>
      <c r="H23" s="82" t="s">
        <v>470</v>
      </c>
      <c r="I23" s="82" t="s">
        <v>471</v>
      </c>
      <c r="J23" s="82" t="s">
        <v>513</v>
      </c>
    </row>
    <row r="24" ht="42" customHeight="1" outlineLevel="1" spans="1:10">
      <c r="A24" s="82" t="s">
        <v>385</v>
      </c>
      <c r="B24" s="82" t="s">
        <v>509</v>
      </c>
      <c r="C24" s="82" t="s">
        <v>490</v>
      </c>
      <c r="D24" s="82" t="s">
        <v>491</v>
      </c>
      <c r="E24" s="82" t="s">
        <v>519</v>
      </c>
      <c r="F24" s="82" t="s">
        <v>468</v>
      </c>
      <c r="G24" s="82" t="s">
        <v>485</v>
      </c>
      <c r="H24" s="82" t="s">
        <v>470</v>
      </c>
      <c r="I24" s="82" t="s">
        <v>493</v>
      </c>
      <c r="J24" s="82" t="s">
        <v>520</v>
      </c>
    </row>
    <row r="25" ht="42" customHeight="1" outlineLevel="1" spans="1:10">
      <c r="A25" s="82" t="s">
        <v>381</v>
      </c>
      <c r="B25" s="82" t="s">
        <v>521</v>
      </c>
      <c r="C25" s="82" t="s">
        <v>465</v>
      </c>
      <c r="D25" s="82" t="s">
        <v>466</v>
      </c>
      <c r="E25" s="82" t="s">
        <v>467</v>
      </c>
      <c r="F25" s="82" t="s">
        <v>468</v>
      </c>
      <c r="G25" s="82" t="s">
        <v>469</v>
      </c>
      <c r="H25" s="82" t="s">
        <v>470</v>
      </c>
      <c r="I25" s="82" t="s">
        <v>471</v>
      </c>
      <c r="J25" s="82" t="s">
        <v>472</v>
      </c>
    </row>
    <row r="26" ht="42" customHeight="1" outlineLevel="1" spans="1:10">
      <c r="A26" s="82" t="s">
        <v>381</v>
      </c>
      <c r="B26" s="82" t="s">
        <v>521</v>
      </c>
      <c r="C26" s="82" t="s">
        <v>465</v>
      </c>
      <c r="D26" s="82" t="s">
        <v>473</v>
      </c>
      <c r="E26" s="82" t="s">
        <v>474</v>
      </c>
      <c r="F26" s="82" t="s">
        <v>468</v>
      </c>
      <c r="G26" s="82" t="s">
        <v>469</v>
      </c>
      <c r="H26" s="82" t="s">
        <v>470</v>
      </c>
      <c r="I26" s="82" t="s">
        <v>471</v>
      </c>
      <c r="J26" s="82" t="s">
        <v>475</v>
      </c>
    </row>
    <row r="27" ht="42" customHeight="1" outlineLevel="1" spans="1:10">
      <c r="A27" s="82" t="s">
        <v>381</v>
      </c>
      <c r="B27" s="82" t="s">
        <v>521</v>
      </c>
      <c r="C27" s="82" t="s">
        <v>465</v>
      </c>
      <c r="D27" s="82" t="s">
        <v>476</v>
      </c>
      <c r="E27" s="82" t="s">
        <v>477</v>
      </c>
      <c r="F27" s="82" t="s">
        <v>478</v>
      </c>
      <c r="G27" s="82" t="s">
        <v>522</v>
      </c>
      <c r="H27" s="82" t="s">
        <v>480</v>
      </c>
      <c r="I27" s="82" t="s">
        <v>471</v>
      </c>
      <c r="J27" s="82" t="s">
        <v>481</v>
      </c>
    </row>
    <row r="28" ht="42" customHeight="1" outlineLevel="1" spans="1:10">
      <c r="A28" s="82" t="s">
        <v>381</v>
      </c>
      <c r="B28" s="82" t="s">
        <v>521</v>
      </c>
      <c r="C28" s="82" t="s">
        <v>482</v>
      </c>
      <c r="D28" s="82" t="s">
        <v>483</v>
      </c>
      <c r="E28" s="82" t="s">
        <v>523</v>
      </c>
      <c r="F28" s="82" t="s">
        <v>468</v>
      </c>
      <c r="G28" s="82" t="s">
        <v>485</v>
      </c>
      <c r="H28" s="82" t="s">
        <v>470</v>
      </c>
      <c r="I28" s="82" t="s">
        <v>471</v>
      </c>
      <c r="J28" s="82" t="s">
        <v>524</v>
      </c>
    </row>
    <row r="29" ht="42" customHeight="1" outlineLevel="1" spans="1:10">
      <c r="A29" s="82" t="s">
        <v>381</v>
      </c>
      <c r="B29" s="82" t="s">
        <v>521</v>
      </c>
      <c r="C29" s="82" t="s">
        <v>482</v>
      </c>
      <c r="D29" s="82" t="s">
        <v>487</v>
      </c>
      <c r="E29" s="82" t="s">
        <v>525</v>
      </c>
      <c r="F29" s="82" t="s">
        <v>468</v>
      </c>
      <c r="G29" s="82" t="s">
        <v>485</v>
      </c>
      <c r="H29" s="82" t="s">
        <v>470</v>
      </c>
      <c r="I29" s="82" t="s">
        <v>471</v>
      </c>
      <c r="J29" s="82" t="s">
        <v>526</v>
      </c>
    </row>
    <row r="30" ht="42" customHeight="1" outlineLevel="1" spans="1:10">
      <c r="A30" s="82" t="s">
        <v>381</v>
      </c>
      <c r="B30" s="82" t="s">
        <v>521</v>
      </c>
      <c r="C30" s="82" t="s">
        <v>490</v>
      </c>
      <c r="D30" s="82" t="s">
        <v>491</v>
      </c>
      <c r="E30" s="82" t="s">
        <v>492</v>
      </c>
      <c r="F30" s="82" t="s">
        <v>468</v>
      </c>
      <c r="G30" s="82" t="s">
        <v>485</v>
      </c>
      <c r="H30" s="82" t="s">
        <v>470</v>
      </c>
      <c r="I30" s="82" t="s">
        <v>493</v>
      </c>
      <c r="J30" s="82" t="s">
        <v>494</v>
      </c>
    </row>
    <row r="31" ht="42" customHeight="1" outlineLevel="1" spans="1:10">
      <c r="A31" s="83" t="s">
        <v>70</v>
      </c>
      <c r="B31" s="10"/>
      <c r="C31" s="10"/>
      <c r="D31" s="10"/>
      <c r="E31" s="10"/>
      <c r="F31" s="10"/>
      <c r="G31" s="10"/>
      <c r="H31" s="10"/>
      <c r="I31" s="10"/>
      <c r="J31" s="10"/>
    </row>
    <row r="32" ht="42" customHeight="1" outlineLevel="1" spans="1:10">
      <c r="A32" s="82" t="s">
        <v>421</v>
      </c>
      <c r="B32" s="82" t="s">
        <v>527</v>
      </c>
      <c r="C32" s="82" t="s">
        <v>465</v>
      </c>
      <c r="D32" s="82" t="s">
        <v>496</v>
      </c>
      <c r="E32" s="82" t="s">
        <v>528</v>
      </c>
      <c r="F32" s="82" t="s">
        <v>468</v>
      </c>
      <c r="G32" s="82" t="s">
        <v>91</v>
      </c>
      <c r="H32" s="82" t="s">
        <v>498</v>
      </c>
      <c r="I32" s="82" t="s">
        <v>471</v>
      </c>
      <c r="J32" s="82" t="s">
        <v>529</v>
      </c>
    </row>
    <row r="33" ht="42" customHeight="1" outlineLevel="1" spans="1:10">
      <c r="A33" s="82" t="s">
        <v>421</v>
      </c>
      <c r="B33" s="82" t="s">
        <v>527</v>
      </c>
      <c r="C33" s="82" t="s">
        <v>482</v>
      </c>
      <c r="D33" s="82" t="s">
        <v>483</v>
      </c>
      <c r="E33" s="82" t="s">
        <v>530</v>
      </c>
      <c r="F33" s="82" t="s">
        <v>468</v>
      </c>
      <c r="G33" s="82" t="s">
        <v>469</v>
      </c>
      <c r="H33" s="82" t="s">
        <v>470</v>
      </c>
      <c r="I33" s="82" t="s">
        <v>493</v>
      </c>
      <c r="J33" s="82" t="s">
        <v>531</v>
      </c>
    </row>
    <row r="34" ht="42" customHeight="1" outlineLevel="1" spans="1:10">
      <c r="A34" s="82" t="s">
        <v>421</v>
      </c>
      <c r="B34" s="82" t="s">
        <v>527</v>
      </c>
      <c r="C34" s="82" t="s">
        <v>490</v>
      </c>
      <c r="D34" s="82" t="s">
        <v>491</v>
      </c>
      <c r="E34" s="82" t="s">
        <v>532</v>
      </c>
      <c r="F34" s="82" t="s">
        <v>468</v>
      </c>
      <c r="G34" s="82" t="s">
        <v>485</v>
      </c>
      <c r="H34" s="82" t="s">
        <v>470</v>
      </c>
      <c r="I34" s="82" t="s">
        <v>493</v>
      </c>
      <c r="J34" s="82" t="s">
        <v>533</v>
      </c>
    </row>
    <row r="35" ht="42" customHeight="1" outlineLevel="1" spans="1:10">
      <c r="A35" s="82" t="s">
        <v>403</v>
      </c>
      <c r="B35" s="82" t="s">
        <v>534</v>
      </c>
      <c r="C35" s="82" t="s">
        <v>465</v>
      </c>
      <c r="D35" s="82" t="s">
        <v>496</v>
      </c>
      <c r="E35" s="82" t="s">
        <v>535</v>
      </c>
      <c r="F35" s="82" t="s">
        <v>511</v>
      </c>
      <c r="G35" s="82" t="s">
        <v>536</v>
      </c>
      <c r="H35" s="82" t="s">
        <v>498</v>
      </c>
      <c r="I35" s="82" t="s">
        <v>471</v>
      </c>
      <c r="J35" s="82" t="s">
        <v>537</v>
      </c>
    </row>
    <row r="36" ht="42" customHeight="1" outlineLevel="1" spans="1:10">
      <c r="A36" s="82" t="s">
        <v>403</v>
      </c>
      <c r="B36" s="82" t="s">
        <v>534</v>
      </c>
      <c r="C36" s="82" t="s">
        <v>465</v>
      </c>
      <c r="D36" s="82" t="s">
        <v>466</v>
      </c>
      <c r="E36" s="82" t="s">
        <v>538</v>
      </c>
      <c r="F36" s="82" t="s">
        <v>511</v>
      </c>
      <c r="G36" s="82" t="s">
        <v>539</v>
      </c>
      <c r="H36" s="82" t="s">
        <v>470</v>
      </c>
      <c r="I36" s="82" t="s">
        <v>471</v>
      </c>
      <c r="J36" s="82" t="s">
        <v>540</v>
      </c>
    </row>
    <row r="37" ht="42" customHeight="1" outlineLevel="1" spans="1:10">
      <c r="A37" s="82" t="s">
        <v>403</v>
      </c>
      <c r="B37" s="82" t="s">
        <v>534</v>
      </c>
      <c r="C37" s="82" t="s">
        <v>465</v>
      </c>
      <c r="D37" s="82" t="s">
        <v>473</v>
      </c>
      <c r="E37" s="82" t="s">
        <v>541</v>
      </c>
      <c r="F37" s="82" t="s">
        <v>511</v>
      </c>
      <c r="G37" s="82" t="s">
        <v>539</v>
      </c>
      <c r="H37" s="82" t="s">
        <v>470</v>
      </c>
      <c r="I37" s="82" t="s">
        <v>471</v>
      </c>
      <c r="J37" s="82" t="s">
        <v>542</v>
      </c>
    </row>
    <row r="38" ht="42" customHeight="1" outlineLevel="1" spans="1:10">
      <c r="A38" s="82" t="s">
        <v>403</v>
      </c>
      <c r="B38" s="82" t="s">
        <v>534</v>
      </c>
      <c r="C38" s="82" t="s">
        <v>465</v>
      </c>
      <c r="D38" s="82" t="s">
        <v>476</v>
      </c>
      <c r="E38" s="82" t="s">
        <v>477</v>
      </c>
      <c r="F38" s="82" t="s">
        <v>478</v>
      </c>
      <c r="G38" s="82" t="s">
        <v>543</v>
      </c>
      <c r="H38" s="82" t="s">
        <v>544</v>
      </c>
      <c r="I38" s="82" t="s">
        <v>471</v>
      </c>
      <c r="J38" s="82" t="s">
        <v>545</v>
      </c>
    </row>
    <row r="39" ht="42" customHeight="1" outlineLevel="1" spans="1:10">
      <c r="A39" s="82" t="s">
        <v>403</v>
      </c>
      <c r="B39" s="82" t="s">
        <v>534</v>
      </c>
      <c r="C39" s="82" t="s">
        <v>482</v>
      </c>
      <c r="D39" s="82" t="s">
        <v>546</v>
      </c>
      <c r="E39" s="82" t="s">
        <v>547</v>
      </c>
      <c r="F39" s="82" t="s">
        <v>468</v>
      </c>
      <c r="G39" s="82" t="s">
        <v>485</v>
      </c>
      <c r="H39" s="82" t="s">
        <v>470</v>
      </c>
      <c r="I39" s="82" t="s">
        <v>471</v>
      </c>
      <c r="J39" s="82" t="s">
        <v>548</v>
      </c>
    </row>
    <row r="40" ht="42" customHeight="1" outlineLevel="1" spans="1:10">
      <c r="A40" s="82" t="s">
        <v>403</v>
      </c>
      <c r="B40" s="82" t="s">
        <v>534</v>
      </c>
      <c r="C40" s="82" t="s">
        <v>490</v>
      </c>
      <c r="D40" s="82" t="s">
        <v>491</v>
      </c>
      <c r="E40" s="82" t="s">
        <v>549</v>
      </c>
      <c r="F40" s="82" t="s">
        <v>468</v>
      </c>
      <c r="G40" s="82" t="s">
        <v>485</v>
      </c>
      <c r="H40" s="82" t="s">
        <v>470</v>
      </c>
      <c r="I40" s="82" t="s">
        <v>493</v>
      </c>
      <c r="J40" s="82" t="s">
        <v>550</v>
      </c>
    </row>
    <row r="41" ht="42" customHeight="1" outlineLevel="1" spans="1:10">
      <c r="A41" s="82" t="s">
        <v>435</v>
      </c>
      <c r="B41" s="82" t="s">
        <v>551</v>
      </c>
      <c r="C41" s="82" t="s">
        <v>465</v>
      </c>
      <c r="D41" s="82" t="s">
        <v>496</v>
      </c>
      <c r="E41" s="82" t="s">
        <v>552</v>
      </c>
      <c r="F41" s="82" t="s">
        <v>468</v>
      </c>
      <c r="G41" s="82" t="s">
        <v>553</v>
      </c>
      <c r="H41" s="82" t="s">
        <v>498</v>
      </c>
      <c r="I41" s="82" t="s">
        <v>471</v>
      </c>
      <c r="J41" s="82" t="s">
        <v>554</v>
      </c>
    </row>
    <row r="42" ht="42" customHeight="1" outlineLevel="1" spans="1:10">
      <c r="A42" s="82" t="s">
        <v>435</v>
      </c>
      <c r="B42" s="82" t="s">
        <v>551</v>
      </c>
      <c r="C42" s="82" t="s">
        <v>482</v>
      </c>
      <c r="D42" s="82" t="s">
        <v>483</v>
      </c>
      <c r="E42" s="82" t="s">
        <v>555</v>
      </c>
      <c r="F42" s="82" t="s">
        <v>468</v>
      </c>
      <c r="G42" s="82" t="s">
        <v>556</v>
      </c>
      <c r="H42" s="82" t="s">
        <v>498</v>
      </c>
      <c r="I42" s="82" t="s">
        <v>471</v>
      </c>
      <c r="J42" s="82" t="s">
        <v>557</v>
      </c>
    </row>
    <row r="43" ht="42" customHeight="1" outlineLevel="1" spans="1:10">
      <c r="A43" s="82" t="s">
        <v>435</v>
      </c>
      <c r="B43" s="82" t="s">
        <v>551</v>
      </c>
      <c r="C43" s="82" t="s">
        <v>490</v>
      </c>
      <c r="D43" s="82" t="s">
        <v>491</v>
      </c>
      <c r="E43" s="82" t="s">
        <v>558</v>
      </c>
      <c r="F43" s="82" t="s">
        <v>468</v>
      </c>
      <c r="G43" s="82" t="s">
        <v>485</v>
      </c>
      <c r="H43" s="82" t="s">
        <v>470</v>
      </c>
      <c r="I43" s="82" t="s">
        <v>493</v>
      </c>
      <c r="J43" s="82" t="s">
        <v>559</v>
      </c>
    </row>
    <row r="44" ht="42" customHeight="1" outlineLevel="1" spans="1:10">
      <c r="A44" s="82" t="s">
        <v>423</v>
      </c>
      <c r="B44" s="82" t="s">
        <v>560</v>
      </c>
      <c r="C44" s="82" t="s">
        <v>465</v>
      </c>
      <c r="D44" s="82" t="s">
        <v>496</v>
      </c>
      <c r="E44" s="82" t="s">
        <v>561</v>
      </c>
      <c r="F44" s="82" t="s">
        <v>511</v>
      </c>
      <c r="G44" s="82" t="s">
        <v>539</v>
      </c>
      <c r="H44" s="82" t="s">
        <v>470</v>
      </c>
      <c r="I44" s="82" t="s">
        <v>471</v>
      </c>
      <c r="J44" s="82" t="s">
        <v>562</v>
      </c>
    </row>
    <row r="45" ht="42" customHeight="1" outlineLevel="1" spans="1:10">
      <c r="A45" s="82" t="s">
        <v>423</v>
      </c>
      <c r="B45" s="82" t="s">
        <v>560</v>
      </c>
      <c r="C45" s="82" t="s">
        <v>482</v>
      </c>
      <c r="D45" s="82" t="s">
        <v>483</v>
      </c>
      <c r="E45" s="82" t="s">
        <v>563</v>
      </c>
      <c r="F45" s="82" t="s">
        <v>468</v>
      </c>
      <c r="G45" s="82" t="s">
        <v>564</v>
      </c>
      <c r="H45" s="82" t="s">
        <v>498</v>
      </c>
      <c r="I45" s="82" t="s">
        <v>471</v>
      </c>
      <c r="J45" s="82" t="s">
        <v>565</v>
      </c>
    </row>
    <row r="46" ht="42" customHeight="1" outlineLevel="1" spans="1:10">
      <c r="A46" s="82" t="s">
        <v>423</v>
      </c>
      <c r="B46" s="82" t="s">
        <v>560</v>
      </c>
      <c r="C46" s="82" t="s">
        <v>490</v>
      </c>
      <c r="D46" s="82" t="s">
        <v>491</v>
      </c>
      <c r="E46" s="82" t="s">
        <v>558</v>
      </c>
      <c r="F46" s="82" t="s">
        <v>468</v>
      </c>
      <c r="G46" s="82" t="s">
        <v>518</v>
      </c>
      <c r="H46" s="82" t="s">
        <v>470</v>
      </c>
      <c r="I46" s="82" t="s">
        <v>493</v>
      </c>
      <c r="J46" s="82" t="s">
        <v>566</v>
      </c>
    </row>
    <row r="47" ht="42" customHeight="1" outlineLevel="1" spans="1:10">
      <c r="A47" s="82" t="s">
        <v>417</v>
      </c>
      <c r="B47" s="82" t="s">
        <v>567</v>
      </c>
      <c r="C47" s="82" t="s">
        <v>465</v>
      </c>
      <c r="D47" s="82" t="s">
        <v>496</v>
      </c>
      <c r="E47" s="82" t="s">
        <v>535</v>
      </c>
      <c r="F47" s="82" t="s">
        <v>511</v>
      </c>
      <c r="G47" s="82" t="s">
        <v>93</v>
      </c>
      <c r="H47" s="82" t="s">
        <v>498</v>
      </c>
      <c r="I47" s="82" t="s">
        <v>471</v>
      </c>
      <c r="J47" s="82" t="s">
        <v>568</v>
      </c>
    </row>
    <row r="48" ht="42" customHeight="1" outlineLevel="1" spans="1:10">
      <c r="A48" s="82" t="s">
        <v>417</v>
      </c>
      <c r="B48" s="82" t="s">
        <v>567</v>
      </c>
      <c r="C48" s="82" t="s">
        <v>482</v>
      </c>
      <c r="D48" s="82" t="s">
        <v>483</v>
      </c>
      <c r="E48" s="82" t="s">
        <v>569</v>
      </c>
      <c r="F48" s="82" t="s">
        <v>511</v>
      </c>
      <c r="G48" s="82" t="s">
        <v>570</v>
      </c>
      <c r="H48" s="82" t="s">
        <v>571</v>
      </c>
      <c r="I48" s="82" t="s">
        <v>471</v>
      </c>
      <c r="J48" s="82" t="s">
        <v>572</v>
      </c>
    </row>
    <row r="49" ht="42" customHeight="1" outlineLevel="1" spans="1:10">
      <c r="A49" s="82" t="s">
        <v>417</v>
      </c>
      <c r="B49" s="82" t="s">
        <v>567</v>
      </c>
      <c r="C49" s="82" t="s">
        <v>490</v>
      </c>
      <c r="D49" s="82" t="s">
        <v>491</v>
      </c>
      <c r="E49" s="82" t="s">
        <v>573</v>
      </c>
      <c r="F49" s="82" t="s">
        <v>468</v>
      </c>
      <c r="G49" s="82" t="s">
        <v>469</v>
      </c>
      <c r="H49" s="82" t="s">
        <v>470</v>
      </c>
      <c r="I49" s="82" t="s">
        <v>493</v>
      </c>
      <c r="J49" s="82" t="s">
        <v>574</v>
      </c>
    </row>
    <row r="50" ht="42" customHeight="1" outlineLevel="1" spans="1:10">
      <c r="A50" s="82" t="s">
        <v>437</v>
      </c>
      <c r="B50" s="82" t="s">
        <v>575</v>
      </c>
      <c r="C50" s="82" t="s">
        <v>465</v>
      </c>
      <c r="D50" s="82" t="s">
        <v>496</v>
      </c>
      <c r="E50" s="82" t="s">
        <v>576</v>
      </c>
      <c r="F50" s="82" t="s">
        <v>468</v>
      </c>
      <c r="G50" s="82" t="s">
        <v>577</v>
      </c>
      <c r="H50" s="82" t="s">
        <v>498</v>
      </c>
      <c r="I50" s="82" t="s">
        <v>471</v>
      </c>
      <c r="J50" s="82" t="s">
        <v>578</v>
      </c>
    </row>
    <row r="51" ht="42" customHeight="1" outlineLevel="1" spans="1:10">
      <c r="A51" s="82" t="s">
        <v>437</v>
      </c>
      <c r="B51" s="82" t="s">
        <v>575</v>
      </c>
      <c r="C51" s="82" t="s">
        <v>465</v>
      </c>
      <c r="D51" s="82" t="s">
        <v>466</v>
      </c>
      <c r="E51" s="82" t="s">
        <v>579</v>
      </c>
      <c r="F51" s="82" t="s">
        <v>511</v>
      </c>
      <c r="G51" s="82" t="s">
        <v>539</v>
      </c>
      <c r="H51" s="82" t="s">
        <v>470</v>
      </c>
      <c r="I51" s="82" t="s">
        <v>471</v>
      </c>
      <c r="J51" s="82" t="s">
        <v>500</v>
      </c>
    </row>
    <row r="52" ht="42" customHeight="1" outlineLevel="1" spans="1:10">
      <c r="A52" s="82" t="s">
        <v>437</v>
      </c>
      <c r="B52" s="82" t="s">
        <v>575</v>
      </c>
      <c r="C52" s="82" t="s">
        <v>482</v>
      </c>
      <c r="D52" s="82" t="s">
        <v>483</v>
      </c>
      <c r="E52" s="82" t="s">
        <v>547</v>
      </c>
      <c r="F52" s="82" t="s">
        <v>468</v>
      </c>
      <c r="G52" s="82" t="s">
        <v>485</v>
      </c>
      <c r="H52" s="82" t="s">
        <v>470</v>
      </c>
      <c r="I52" s="82" t="s">
        <v>471</v>
      </c>
      <c r="J52" s="82" t="s">
        <v>580</v>
      </c>
    </row>
    <row r="53" ht="42" customHeight="1" outlineLevel="1" spans="1:10">
      <c r="A53" s="82" t="s">
        <v>437</v>
      </c>
      <c r="B53" s="82" t="s">
        <v>575</v>
      </c>
      <c r="C53" s="82" t="s">
        <v>490</v>
      </c>
      <c r="D53" s="82" t="s">
        <v>491</v>
      </c>
      <c r="E53" s="82" t="s">
        <v>558</v>
      </c>
      <c r="F53" s="82" t="s">
        <v>468</v>
      </c>
      <c r="G53" s="82" t="s">
        <v>581</v>
      </c>
      <c r="H53" s="82" t="s">
        <v>470</v>
      </c>
      <c r="I53" s="82" t="s">
        <v>493</v>
      </c>
      <c r="J53" s="82" t="s">
        <v>582</v>
      </c>
    </row>
    <row r="54" ht="42" customHeight="1" outlineLevel="1" spans="1:10">
      <c r="A54" s="82" t="s">
        <v>415</v>
      </c>
      <c r="B54" s="82" t="s">
        <v>583</v>
      </c>
      <c r="C54" s="82" t="s">
        <v>465</v>
      </c>
      <c r="D54" s="82" t="s">
        <v>496</v>
      </c>
      <c r="E54" s="82" t="s">
        <v>584</v>
      </c>
      <c r="F54" s="82" t="s">
        <v>468</v>
      </c>
      <c r="G54" s="82" t="s">
        <v>469</v>
      </c>
      <c r="H54" s="82" t="s">
        <v>470</v>
      </c>
      <c r="I54" s="82" t="s">
        <v>471</v>
      </c>
      <c r="J54" s="82" t="s">
        <v>585</v>
      </c>
    </row>
    <row r="55" ht="42" customHeight="1" outlineLevel="1" spans="1:10">
      <c r="A55" s="82" t="s">
        <v>415</v>
      </c>
      <c r="B55" s="82" t="s">
        <v>583</v>
      </c>
      <c r="C55" s="82" t="s">
        <v>482</v>
      </c>
      <c r="D55" s="82" t="s">
        <v>483</v>
      </c>
      <c r="E55" s="82" t="s">
        <v>586</v>
      </c>
      <c r="F55" s="82" t="s">
        <v>468</v>
      </c>
      <c r="G55" s="82" t="s">
        <v>469</v>
      </c>
      <c r="H55" s="82" t="s">
        <v>470</v>
      </c>
      <c r="I55" s="82" t="s">
        <v>493</v>
      </c>
      <c r="J55" s="82" t="s">
        <v>587</v>
      </c>
    </row>
    <row r="56" ht="42" customHeight="1" outlineLevel="1" spans="1:10">
      <c r="A56" s="82" t="s">
        <v>415</v>
      </c>
      <c r="B56" s="82" t="s">
        <v>583</v>
      </c>
      <c r="C56" s="82" t="s">
        <v>490</v>
      </c>
      <c r="D56" s="82" t="s">
        <v>491</v>
      </c>
      <c r="E56" s="82" t="s">
        <v>588</v>
      </c>
      <c r="F56" s="82" t="s">
        <v>478</v>
      </c>
      <c r="G56" s="82" t="s">
        <v>89</v>
      </c>
      <c r="H56" s="82" t="s">
        <v>470</v>
      </c>
      <c r="I56" s="82" t="s">
        <v>493</v>
      </c>
      <c r="J56" s="82" t="s">
        <v>588</v>
      </c>
    </row>
    <row r="57" ht="42" customHeight="1" outlineLevel="1" spans="1:10">
      <c r="A57" s="82" t="s">
        <v>443</v>
      </c>
      <c r="B57" s="82" t="s">
        <v>589</v>
      </c>
      <c r="C57" s="82" t="s">
        <v>465</v>
      </c>
      <c r="D57" s="82" t="s">
        <v>496</v>
      </c>
      <c r="E57" s="82" t="s">
        <v>590</v>
      </c>
      <c r="F57" s="82" t="s">
        <v>511</v>
      </c>
      <c r="G57" s="82" t="s">
        <v>591</v>
      </c>
      <c r="H57" s="82" t="s">
        <v>498</v>
      </c>
      <c r="I57" s="82" t="s">
        <v>471</v>
      </c>
      <c r="J57" s="82" t="s">
        <v>592</v>
      </c>
    </row>
    <row r="58" ht="42" customHeight="1" outlineLevel="1" spans="1:10">
      <c r="A58" s="82" t="s">
        <v>443</v>
      </c>
      <c r="B58" s="82" t="s">
        <v>589</v>
      </c>
      <c r="C58" s="82" t="s">
        <v>482</v>
      </c>
      <c r="D58" s="82" t="s">
        <v>483</v>
      </c>
      <c r="E58" s="82" t="s">
        <v>593</v>
      </c>
      <c r="F58" s="82" t="s">
        <v>511</v>
      </c>
      <c r="G58" s="82" t="s">
        <v>594</v>
      </c>
      <c r="H58" s="82"/>
      <c r="I58" s="82" t="s">
        <v>493</v>
      </c>
      <c r="J58" s="82" t="s">
        <v>595</v>
      </c>
    </row>
    <row r="59" ht="42" customHeight="1" outlineLevel="1" spans="1:10">
      <c r="A59" s="82" t="s">
        <v>443</v>
      </c>
      <c r="B59" s="82" t="s">
        <v>589</v>
      </c>
      <c r="C59" s="82" t="s">
        <v>490</v>
      </c>
      <c r="D59" s="82" t="s">
        <v>491</v>
      </c>
      <c r="E59" s="82" t="s">
        <v>596</v>
      </c>
      <c r="F59" s="82" t="s">
        <v>468</v>
      </c>
      <c r="G59" s="82" t="s">
        <v>485</v>
      </c>
      <c r="H59" s="82" t="s">
        <v>470</v>
      </c>
      <c r="I59" s="82" t="s">
        <v>493</v>
      </c>
      <c r="J59" s="82" t="s">
        <v>597</v>
      </c>
    </row>
    <row r="60" ht="42" customHeight="1" outlineLevel="1" spans="1:10">
      <c r="A60" s="82" t="s">
        <v>439</v>
      </c>
      <c r="B60" s="82" t="s">
        <v>598</v>
      </c>
      <c r="C60" s="82" t="s">
        <v>465</v>
      </c>
      <c r="D60" s="82" t="s">
        <v>496</v>
      </c>
      <c r="E60" s="82" t="s">
        <v>599</v>
      </c>
      <c r="F60" s="82" t="s">
        <v>468</v>
      </c>
      <c r="G60" s="82" t="s">
        <v>600</v>
      </c>
      <c r="H60" s="82" t="s">
        <v>498</v>
      </c>
      <c r="I60" s="82" t="s">
        <v>471</v>
      </c>
      <c r="J60" s="82" t="s">
        <v>601</v>
      </c>
    </row>
    <row r="61" ht="42" customHeight="1" outlineLevel="1" spans="1:10">
      <c r="A61" s="82" t="s">
        <v>439</v>
      </c>
      <c r="B61" s="82" t="s">
        <v>598</v>
      </c>
      <c r="C61" s="82" t="s">
        <v>482</v>
      </c>
      <c r="D61" s="82" t="s">
        <v>483</v>
      </c>
      <c r="E61" s="82" t="s">
        <v>602</v>
      </c>
      <c r="F61" s="82" t="s">
        <v>468</v>
      </c>
      <c r="G61" s="82" t="s">
        <v>469</v>
      </c>
      <c r="H61" s="82" t="s">
        <v>470</v>
      </c>
      <c r="I61" s="82" t="s">
        <v>493</v>
      </c>
      <c r="J61" s="82" t="s">
        <v>603</v>
      </c>
    </row>
    <row r="62" ht="42" customHeight="1" outlineLevel="1" spans="1:10">
      <c r="A62" s="82" t="s">
        <v>439</v>
      </c>
      <c r="B62" s="82" t="s">
        <v>598</v>
      </c>
      <c r="C62" s="82" t="s">
        <v>490</v>
      </c>
      <c r="D62" s="82" t="s">
        <v>491</v>
      </c>
      <c r="E62" s="82" t="s">
        <v>604</v>
      </c>
      <c r="F62" s="82" t="s">
        <v>468</v>
      </c>
      <c r="G62" s="82" t="s">
        <v>485</v>
      </c>
      <c r="H62" s="82" t="s">
        <v>470</v>
      </c>
      <c r="I62" s="82" t="s">
        <v>493</v>
      </c>
      <c r="J62" s="82" t="s">
        <v>605</v>
      </c>
    </row>
    <row r="63" ht="42" customHeight="1" outlineLevel="1" spans="1:10">
      <c r="A63" s="82" t="s">
        <v>407</v>
      </c>
      <c r="B63" s="82" t="s">
        <v>606</v>
      </c>
      <c r="C63" s="82" t="s">
        <v>465</v>
      </c>
      <c r="D63" s="82" t="s">
        <v>496</v>
      </c>
      <c r="E63" s="82" t="s">
        <v>607</v>
      </c>
      <c r="F63" s="82" t="s">
        <v>468</v>
      </c>
      <c r="G63" s="82" t="s">
        <v>94</v>
      </c>
      <c r="H63" s="82" t="s">
        <v>608</v>
      </c>
      <c r="I63" s="82" t="s">
        <v>471</v>
      </c>
      <c r="J63" s="82" t="s">
        <v>609</v>
      </c>
    </row>
    <row r="64" ht="42" customHeight="1" outlineLevel="1" spans="1:10">
      <c r="A64" s="82" t="s">
        <v>407</v>
      </c>
      <c r="B64" s="82" t="s">
        <v>606</v>
      </c>
      <c r="C64" s="82" t="s">
        <v>482</v>
      </c>
      <c r="D64" s="82" t="s">
        <v>483</v>
      </c>
      <c r="E64" s="82" t="s">
        <v>547</v>
      </c>
      <c r="F64" s="82" t="s">
        <v>468</v>
      </c>
      <c r="G64" s="82" t="s">
        <v>485</v>
      </c>
      <c r="H64" s="82" t="s">
        <v>470</v>
      </c>
      <c r="I64" s="82" t="s">
        <v>471</v>
      </c>
      <c r="J64" s="82" t="s">
        <v>580</v>
      </c>
    </row>
    <row r="65" ht="42" customHeight="1" outlineLevel="1" spans="1:10">
      <c r="A65" s="82" t="s">
        <v>407</v>
      </c>
      <c r="B65" s="82" t="s">
        <v>606</v>
      </c>
      <c r="C65" s="82" t="s">
        <v>490</v>
      </c>
      <c r="D65" s="82" t="s">
        <v>491</v>
      </c>
      <c r="E65" s="82" t="s">
        <v>492</v>
      </c>
      <c r="F65" s="82" t="s">
        <v>468</v>
      </c>
      <c r="G65" s="82" t="s">
        <v>485</v>
      </c>
      <c r="H65" s="82" t="s">
        <v>470</v>
      </c>
      <c r="I65" s="82" t="s">
        <v>471</v>
      </c>
      <c r="J65" s="82" t="s">
        <v>508</v>
      </c>
    </row>
    <row r="66" ht="42" customHeight="1" outlineLevel="1" spans="1:10">
      <c r="A66" s="82" t="s">
        <v>425</v>
      </c>
      <c r="B66" s="82" t="s">
        <v>610</v>
      </c>
      <c r="C66" s="82" t="s">
        <v>465</v>
      </c>
      <c r="D66" s="82" t="s">
        <v>496</v>
      </c>
      <c r="E66" s="82" t="s">
        <v>611</v>
      </c>
      <c r="F66" s="82" t="s">
        <v>468</v>
      </c>
      <c r="G66" s="82" t="s">
        <v>612</v>
      </c>
      <c r="H66" s="82" t="s">
        <v>613</v>
      </c>
      <c r="I66" s="82" t="s">
        <v>471</v>
      </c>
      <c r="J66" s="82" t="s">
        <v>614</v>
      </c>
    </row>
    <row r="67" ht="42" customHeight="1" outlineLevel="1" spans="1:10">
      <c r="A67" s="82" t="s">
        <v>425</v>
      </c>
      <c r="B67" s="82" t="s">
        <v>610</v>
      </c>
      <c r="C67" s="82" t="s">
        <v>465</v>
      </c>
      <c r="D67" s="82" t="s">
        <v>466</v>
      </c>
      <c r="E67" s="82" t="s">
        <v>615</v>
      </c>
      <c r="F67" s="82" t="s">
        <v>468</v>
      </c>
      <c r="G67" s="82" t="s">
        <v>485</v>
      </c>
      <c r="H67" s="82" t="s">
        <v>470</v>
      </c>
      <c r="I67" s="82" t="s">
        <v>471</v>
      </c>
      <c r="J67" s="82" t="s">
        <v>616</v>
      </c>
    </row>
    <row r="68" ht="42" customHeight="1" outlineLevel="1" spans="1:10">
      <c r="A68" s="82" t="s">
        <v>425</v>
      </c>
      <c r="B68" s="82" t="s">
        <v>610</v>
      </c>
      <c r="C68" s="82" t="s">
        <v>482</v>
      </c>
      <c r="D68" s="82" t="s">
        <v>483</v>
      </c>
      <c r="E68" s="82" t="s">
        <v>617</v>
      </c>
      <c r="F68" s="82" t="s">
        <v>468</v>
      </c>
      <c r="G68" s="82" t="s">
        <v>618</v>
      </c>
      <c r="H68" s="82" t="s">
        <v>498</v>
      </c>
      <c r="I68" s="82" t="s">
        <v>471</v>
      </c>
      <c r="J68" s="82" t="s">
        <v>619</v>
      </c>
    </row>
    <row r="69" ht="42" customHeight="1" outlineLevel="1" spans="1:10">
      <c r="A69" s="82" t="s">
        <v>425</v>
      </c>
      <c r="B69" s="82" t="s">
        <v>610</v>
      </c>
      <c r="C69" s="82" t="s">
        <v>490</v>
      </c>
      <c r="D69" s="82" t="s">
        <v>491</v>
      </c>
      <c r="E69" s="82" t="s">
        <v>620</v>
      </c>
      <c r="F69" s="82" t="s">
        <v>468</v>
      </c>
      <c r="G69" s="82" t="s">
        <v>485</v>
      </c>
      <c r="H69" s="82" t="s">
        <v>470</v>
      </c>
      <c r="I69" s="82" t="s">
        <v>471</v>
      </c>
      <c r="J69" s="82" t="s">
        <v>621</v>
      </c>
    </row>
    <row r="70" ht="42" customHeight="1" outlineLevel="1" spans="1:10">
      <c r="A70" s="82" t="s">
        <v>433</v>
      </c>
      <c r="B70" s="82" t="s">
        <v>622</v>
      </c>
      <c r="C70" s="82" t="s">
        <v>465</v>
      </c>
      <c r="D70" s="82" t="s">
        <v>496</v>
      </c>
      <c r="E70" s="82" t="s">
        <v>599</v>
      </c>
      <c r="F70" s="82" t="s">
        <v>468</v>
      </c>
      <c r="G70" s="82" t="s">
        <v>600</v>
      </c>
      <c r="H70" s="82" t="s">
        <v>498</v>
      </c>
      <c r="I70" s="82" t="s">
        <v>471</v>
      </c>
      <c r="J70" s="82" t="s">
        <v>601</v>
      </c>
    </row>
    <row r="71" ht="42" customHeight="1" outlineLevel="1" spans="1:10">
      <c r="A71" s="82" t="s">
        <v>433</v>
      </c>
      <c r="B71" s="82" t="s">
        <v>622</v>
      </c>
      <c r="C71" s="82" t="s">
        <v>482</v>
      </c>
      <c r="D71" s="82" t="s">
        <v>483</v>
      </c>
      <c r="E71" s="82" t="s">
        <v>623</v>
      </c>
      <c r="F71" s="82" t="s">
        <v>468</v>
      </c>
      <c r="G71" s="82" t="s">
        <v>469</v>
      </c>
      <c r="H71" s="82" t="s">
        <v>470</v>
      </c>
      <c r="I71" s="82" t="s">
        <v>493</v>
      </c>
      <c r="J71" s="82" t="s">
        <v>624</v>
      </c>
    </row>
    <row r="72" ht="42" customHeight="1" outlineLevel="1" spans="1:10">
      <c r="A72" s="82" t="s">
        <v>433</v>
      </c>
      <c r="B72" s="82" t="s">
        <v>622</v>
      </c>
      <c r="C72" s="82" t="s">
        <v>490</v>
      </c>
      <c r="D72" s="82" t="s">
        <v>491</v>
      </c>
      <c r="E72" s="82" t="s">
        <v>604</v>
      </c>
      <c r="F72" s="82" t="s">
        <v>468</v>
      </c>
      <c r="G72" s="82" t="s">
        <v>581</v>
      </c>
      <c r="H72" s="82" t="s">
        <v>470</v>
      </c>
      <c r="I72" s="82" t="s">
        <v>493</v>
      </c>
      <c r="J72" s="82" t="s">
        <v>605</v>
      </c>
    </row>
    <row r="73" ht="42" customHeight="1" outlineLevel="1" spans="1:10">
      <c r="A73" s="82" t="s">
        <v>419</v>
      </c>
      <c r="B73" s="82" t="s">
        <v>625</v>
      </c>
      <c r="C73" s="82" t="s">
        <v>465</v>
      </c>
      <c r="D73" s="82" t="s">
        <v>496</v>
      </c>
      <c r="E73" s="82" t="s">
        <v>528</v>
      </c>
      <c r="F73" s="82" t="s">
        <v>478</v>
      </c>
      <c r="G73" s="82" t="s">
        <v>626</v>
      </c>
      <c r="H73" s="82" t="s">
        <v>498</v>
      </c>
      <c r="I73" s="82" t="s">
        <v>471</v>
      </c>
      <c r="J73" s="82" t="s">
        <v>627</v>
      </c>
    </row>
    <row r="74" ht="42" customHeight="1" outlineLevel="1" spans="1:10">
      <c r="A74" s="82" t="s">
        <v>419</v>
      </c>
      <c r="B74" s="82" t="s">
        <v>625</v>
      </c>
      <c r="C74" s="82" t="s">
        <v>482</v>
      </c>
      <c r="D74" s="82" t="s">
        <v>483</v>
      </c>
      <c r="E74" s="82" t="s">
        <v>530</v>
      </c>
      <c r="F74" s="82" t="s">
        <v>468</v>
      </c>
      <c r="G74" s="82" t="s">
        <v>469</v>
      </c>
      <c r="H74" s="82" t="s">
        <v>470</v>
      </c>
      <c r="I74" s="82" t="s">
        <v>493</v>
      </c>
      <c r="J74" s="82" t="s">
        <v>628</v>
      </c>
    </row>
    <row r="75" ht="42" customHeight="1" outlineLevel="1" spans="1:10">
      <c r="A75" s="82" t="s">
        <v>419</v>
      </c>
      <c r="B75" s="82" t="s">
        <v>625</v>
      </c>
      <c r="C75" s="82" t="s">
        <v>490</v>
      </c>
      <c r="D75" s="82" t="s">
        <v>491</v>
      </c>
      <c r="E75" s="82" t="s">
        <v>532</v>
      </c>
      <c r="F75" s="82" t="s">
        <v>468</v>
      </c>
      <c r="G75" s="82" t="s">
        <v>485</v>
      </c>
      <c r="H75" s="82" t="s">
        <v>470</v>
      </c>
      <c r="I75" s="82" t="s">
        <v>493</v>
      </c>
      <c r="J75" s="82" t="s">
        <v>533</v>
      </c>
    </row>
    <row r="76" ht="42" customHeight="1" outlineLevel="1" spans="1:10">
      <c r="A76" s="82" t="s">
        <v>399</v>
      </c>
      <c r="B76" s="82" t="s">
        <v>629</v>
      </c>
      <c r="C76" s="82" t="s">
        <v>465</v>
      </c>
      <c r="D76" s="82" t="s">
        <v>496</v>
      </c>
      <c r="E76" s="82" t="s">
        <v>630</v>
      </c>
      <c r="F76" s="82" t="s">
        <v>511</v>
      </c>
      <c r="G76" s="82" t="s">
        <v>631</v>
      </c>
      <c r="H76" s="82" t="s">
        <v>498</v>
      </c>
      <c r="I76" s="82" t="s">
        <v>471</v>
      </c>
      <c r="J76" s="82" t="s">
        <v>632</v>
      </c>
    </row>
    <row r="77" ht="42" customHeight="1" outlineLevel="1" spans="1:10">
      <c r="A77" s="82" t="s">
        <v>399</v>
      </c>
      <c r="B77" s="82" t="s">
        <v>629</v>
      </c>
      <c r="C77" s="82" t="s">
        <v>465</v>
      </c>
      <c r="D77" s="82" t="s">
        <v>466</v>
      </c>
      <c r="E77" s="82" t="s">
        <v>633</v>
      </c>
      <c r="F77" s="82" t="s">
        <v>511</v>
      </c>
      <c r="G77" s="82" t="s">
        <v>539</v>
      </c>
      <c r="H77" s="82" t="s">
        <v>470</v>
      </c>
      <c r="I77" s="82" t="s">
        <v>471</v>
      </c>
      <c r="J77" s="82" t="s">
        <v>634</v>
      </c>
    </row>
    <row r="78" ht="42" customHeight="1" outlineLevel="1" spans="1:10">
      <c r="A78" s="82" t="s">
        <v>399</v>
      </c>
      <c r="B78" s="82" t="s">
        <v>629</v>
      </c>
      <c r="C78" s="82" t="s">
        <v>465</v>
      </c>
      <c r="D78" s="82" t="s">
        <v>473</v>
      </c>
      <c r="E78" s="82" t="s">
        <v>635</v>
      </c>
      <c r="F78" s="82" t="s">
        <v>511</v>
      </c>
      <c r="G78" s="82" t="s">
        <v>539</v>
      </c>
      <c r="H78" s="82" t="s">
        <v>470</v>
      </c>
      <c r="I78" s="82" t="s">
        <v>471</v>
      </c>
      <c r="J78" s="82" t="s">
        <v>636</v>
      </c>
    </row>
    <row r="79" ht="42" customHeight="1" outlineLevel="1" spans="1:10">
      <c r="A79" s="82" t="s">
        <v>399</v>
      </c>
      <c r="B79" s="82" t="s">
        <v>629</v>
      </c>
      <c r="C79" s="82" t="s">
        <v>465</v>
      </c>
      <c r="D79" s="82" t="s">
        <v>476</v>
      </c>
      <c r="E79" s="82" t="s">
        <v>477</v>
      </c>
      <c r="F79" s="82" t="s">
        <v>478</v>
      </c>
      <c r="G79" s="82" t="s">
        <v>637</v>
      </c>
      <c r="H79" s="82" t="s">
        <v>544</v>
      </c>
      <c r="I79" s="82" t="s">
        <v>471</v>
      </c>
      <c r="J79" s="82" t="s">
        <v>638</v>
      </c>
    </row>
    <row r="80" ht="42" customHeight="1" outlineLevel="1" spans="1:10">
      <c r="A80" s="82" t="s">
        <v>399</v>
      </c>
      <c r="B80" s="82" t="s">
        <v>629</v>
      </c>
      <c r="C80" s="82" t="s">
        <v>482</v>
      </c>
      <c r="D80" s="82" t="s">
        <v>546</v>
      </c>
      <c r="E80" s="82" t="s">
        <v>639</v>
      </c>
      <c r="F80" s="82" t="s">
        <v>468</v>
      </c>
      <c r="G80" s="82" t="s">
        <v>485</v>
      </c>
      <c r="H80" s="82" t="s">
        <v>470</v>
      </c>
      <c r="I80" s="82" t="s">
        <v>471</v>
      </c>
      <c r="J80" s="82" t="s">
        <v>640</v>
      </c>
    </row>
    <row r="81" ht="42" customHeight="1" outlineLevel="1" spans="1:10">
      <c r="A81" s="82" t="s">
        <v>399</v>
      </c>
      <c r="B81" s="82" t="s">
        <v>629</v>
      </c>
      <c r="C81" s="82" t="s">
        <v>490</v>
      </c>
      <c r="D81" s="82" t="s">
        <v>491</v>
      </c>
      <c r="E81" s="82" t="s">
        <v>549</v>
      </c>
      <c r="F81" s="82" t="s">
        <v>468</v>
      </c>
      <c r="G81" s="82" t="s">
        <v>485</v>
      </c>
      <c r="H81" s="82" t="s">
        <v>470</v>
      </c>
      <c r="I81" s="82" t="s">
        <v>493</v>
      </c>
      <c r="J81" s="82" t="s">
        <v>641</v>
      </c>
    </row>
    <row r="82" ht="42" customHeight="1" outlineLevel="1" spans="1:10">
      <c r="A82" s="82" t="s">
        <v>411</v>
      </c>
      <c r="B82" s="82" t="s">
        <v>642</v>
      </c>
      <c r="C82" s="82" t="s">
        <v>465</v>
      </c>
      <c r="D82" s="82" t="s">
        <v>496</v>
      </c>
      <c r="E82" s="82" t="s">
        <v>643</v>
      </c>
      <c r="F82" s="82" t="s">
        <v>468</v>
      </c>
      <c r="G82" s="82" t="s">
        <v>644</v>
      </c>
      <c r="H82" s="82" t="s">
        <v>645</v>
      </c>
      <c r="I82" s="82" t="s">
        <v>471</v>
      </c>
      <c r="J82" s="82" t="s">
        <v>646</v>
      </c>
    </row>
    <row r="83" ht="42" customHeight="1" outlineLevel="1" spans="1:10">
      <c r="A83" s="82" t="s">
        <v>411</v>
      </c>
      <c r="B83" s="82" t="s">
        <v>642</v>
      </c>
      <c r="C83" s="82" t="s">
        <v>482</v>
      </c>
      <c r="D83" s="82" t="s">
        <v>483</v>
      </c>
      <c r="E83" s="82" t="s">
        <v>547</v>
      </c>
      <c r="F83" s="82" t="s">
        <v>468</v>
      </c>
      <c r="G83" s="82" t="s">
        <v>485</v>
      </c>
      <c r="H83" s="82" t="s">
        <v>470</v>
      </c>
      <c r="I83" s="82" t="s">
        <v>493</v>
      </c>
      <c r="J83" s="82" t="s">
        <v>580</v>
      </c>
    </row>
    <row r="84" ht="42" customHeight="1" outlineLevel="1" spans="1:10">
      <c r="A84" s="82" t="s">
        <v>411</v>
      </c>
      <c r="B84" s="82" t="s">
        <v>642</v>
      </c>
      <c r="C84" s="82" t="s">
        <v>490</v>
      </c>
      <c r="D84" s="82" t="s">
        <v>491</v>
      </c>
      <c r="E84" s="82" t="s">
        <v>647</v>
      </c>
      <c r="F84" s="82" t="s">
        <v>468</v>
      </c>
      <c r="G84" s="82" t="s">
        <v>485</v>
      </c>
      <c r="H84" s="82" t="s">
        <v>470</v>
      </c>
      <c r="I84" s="82" t="s">
        <v>493</v>
      </c>
      <c r="J84" s="82" t="s">
        <v>508</v>
      </c>
    </row>
    <row r="85" ht="42" customHeight="1" outlineLevel="1" spans="1:10">
      <c r="A85" s="82" t="s">
        <v>409</v>
      </c>
      <c r="B85" s="82" t="s">
        <v>648</v>
      </c>
      <c r="C85" s="82" t="s">
        <v>465</v>
      </c>
      <c r="D85" s="82" t="s">
        <v>496</v>
      </c>
      <c r="E85" s="82" t="s">
        <v>649</v>
      </c>
      <c r="F85" s="82" t="s">
        <v>511</v>
      </c>
      <c r="G85" s="82" t="s">
        <v>650</v>
      </c>
      <c r="H85" s="82" t="s">
        <v>498</v>
      </c>
      <c r="I85" s="82" t="s">
        <v>471</v>
      </c>
      <c r="J85" s="82" t="s">
        <v>651</v>
      </c>
    </row>
    <row r="86" ht="42" customHeight="1" outlineLevel="1" spans="1:10">
      <c r="A86" s="82" t="s">
        <v>409</v>
      </c>
      <c r="B86" s="82" t="s">
        <v>648</v>
      </c>
      <c r="C86" s="82" t="s">
        <v>482</v>
      </c>
      <c r="D86" s="82" t="s">
        <v>483</v>
      </c>
      <c r="E86" s="82" t="s">
        <v>652</v>
      </c>
      <c r="F86" s="82" t="s">
        <v>468</v>
      </c>
      <c r="G86" s="82" t="s">
        <v>469</v>
      </c>
      <c r="H86" s="82" t="s">
        <v>470</v>
      </c>
      <c r="I86" s="82" t="s">
        <v>471</v>
      </c>
      <c r="J86" s="82" t="s">
        <v>653</v>
      </c>
    </row>
    <row r="87" ht="42" customHeight="1" outlineLevel="1" spans="1:10">
      <c r="A87" s="82" t="s">
        <v>409</v>
      </c>
      <c r="B87" s="82" t="s">
        <v>648</v>
      </c>
      <c r="C87" s="82" t="s">
        <v>490</v>
      </c>
      <c r="D87" s="82" t="s">
        <v>491</v>
      </c>
      <c r="E87" s="82" t="s">
        <v>604</v>
      </c>
      <c r="F87" s="82" t="s">
        <v>468</v>
      </c>
      <c r="G87" s="82" t="s">
        <v>581</v>
      </c>
      <c r="H87" s="82" t="s">
        <v>470</v>
      </c>
      <c r="I87" s="82" t="s">
        <v>493</v>
      </c>
      <c r="J87" s="82" t="s">
        <v>654</v>
      </c>
    </row>
    <row r="88" ht="42" customHeight="1" outlineLevel="1" spans="1:10">
      <c r="A88" s="82" t="s">
        <v>405</v>
      </c>
      <c r="B88" s="82" t="s">
        <v>655</v>
      </c>
      <c r="C88" s="82" t="s">
        <v>465</v>
      </c>
      <c r="D88" s="82" t="s">
        <v>496</v>
      </c>
      <c r="E88" s="82" t="s">
        <v>656</v>
      </c>
      <c r="F88" s="82" t="s">
        <v>511</v>
      </c>
      <c r="G88" s="82" t="s">
        <v>657</v>
      </c>
      <c r="H88" s="82" t="s">
        <v>498</v>
      </c>
      <c r="I88" s="82" t="s">
        <v>471</v>
      </c>
      <c r="J88" s="82" t="s">
        <v>658</v>
      </c>
    </row>
    <row r="89" ht="42" customHeight="1" outlineLevel="1" spans="1:10">
      <c r="A89" s="82" t="s">
        <v>405</v>
      </c>
      <c r="B89" s="82" t="s">
        <v>655</v>
      </c>
      <c r="C89" s="82" t="s">
        <v>465</v>
      </c>
      <c r="D89" s="82" t="s">
        <v>466</v>
      </c>
      <c r="E89" s="82" t="s">
        <v>659</v>
      </c>
      <c r="F89" s="82" t="s">
        <v>511</v>
      </c>
      <c r="G89" s="82" t="s">
        <v>539</v>
      </c>
      <c r="H89" s="82" t="s">
        <v>470</v>
      </c>
      <c r="I89" s="82" t="s">
        <v>471</v>
      </c>
      <c r="J89" s="82" t="s">
        <v>658</v>
      </c>
    </row>
    <row r="90" ht="42" customHeight="1" outlineLevel="1" spans="1:10">
      <c r="A90" s="82" t="s">
        <v>405</v>
      </c>
      <c r="B90" s="82" t="s">
        <v>655</v>
      </c>
      <c r="C90" s="82" t="s">
        <v>465</v>
      </c>
      <c r="D90" s="82" t="s">
        <v>473</v>
      </c>
      <c r="E90" s="82" t="s">
        <v>660</v>
      </c>
      <c r="F90" s="82" t="s">
        <v>511</v>
      </c>
      <c r="G90" s="82" t="s">
        <v>539</v>
      </c>
      <c r="H90" s="82" t="s">
        <v>470</v>
      </c>
      <c r="I90" s="82" t="s">
        <v>471</v>
      </c>
      <c r="J90" s="82" t="s">
        <v>658</v>
      </c>
    </row>
    <row r="91" ht="42" customHeight="1" outlineLevel="1" spans="1:10">
      <c r="A91" s="82" t="s">
        <v>405</v>
      </c>
      <c r="B91" s="82" t="s">
        <v>655</v>
      </c>
      <c r="C91" s="82" t="s">
        <v>482</v>
      </c>
      <c r="D91" s="82" t="s">
        <v>546</v>
      </c>
      <c r="E91" s="82" t="s">
        <v>661</v>
      </c>
      <c r="F91" s="82" t="s">
        <v>511</v>
      </c>
      <c r="G91" s="82" t="s">
        <v>662</v>
      </c>
      <c r="H91" s="82" t="s">
        <v>571</v>
      </c>
      <c r="I91" s="82" t="s">
        <v>471</v>
      </c>
      <c r="J91" s="82" t="s">
        <v>658</v>
      </c>
    </row>
    <row r="92" ht="42" customHeight="1" outlineLevel="1" spans="1:10">
      <c r="A92" s="82" t="s">
        <v>405</v>
      </c>
      <c r="B92" s="82" t="s">
        <v>655</v>
      </c>
      <c r="C92" s="82" t="s">
        <v>482</v>
      </c>
      <c r="D92" s="82" t="s">
        <v>483</v>
      </c>
      <c r="E92" s="82" t="s">
        <v>663</v>
      </c>
      <c r="F92" s="82" t="s">
        <v>511</v>
      </c>
      <c r="G92" s="82" t="s">
        <v>664</v>
      </c>
      <c r="H92" s="82"/>
      <c r="I92" s="82" t="s">
        <v>493</v>
      </c>
      <c r="J92" s="82" t="s">
        <v>658</v>
      </c>
    </row>
    <row r="93" ht="42" customHeight="1" outlineLevel="1" spans="1:10">
      <c r="A93" s="82" t="s">
        <v>405</v>
      </c>
      <c r="B93" s="82" t="s">
        <v>655</v>
      </c>
      <c r="C93" s="82" t="s">
        <v>490</v>
      </c>
      <c r="D93" s="82" t="s">
        <v>491</v>
      </c>
      <c r="E93" s="82" t="s">
        <v>491</v>
      </c>
      <c r="F93" s="82" t="s">
        <v>468</v>
      </c>
      <c r="G93" s="82" t="s">
        <v>485</v>
      </c>
      <c r="H93" s="82" t="s">
        <v>470</v>
      </c>
      <c r="I93" s="82" t="s">
        <v>471</v>
      </c>
      <c r="J93" s="82" t="s">
        <v>658</v>
      </c>
    </row>
    <row r="94" ht="42" customHeight="1" outlineLevel="1" spans="1:10">
      <c r="A94" s="82" t="s">
        <v>441</v>
      </c>
      <c r="B94" s="82" t="s">
        <v>665</v>
      </c>
      <c r="C94" s="82" t="s">
        <v>465</v>
      </c>
      <c r="D94" s="82" t="s">
        <v>496</v>
      </c>
      <c r="E94" s="82" t="s">
        <v>666</v>
      </c>
      <c r="F94" s="82" t="s">
        <v>511</v>
      </c>
      <c r="G94" s="82" t="s">
        <v>626</v>
      </c>
      <c r="H94" s="82" t="s">
        <v>498</v>
      </c>
      <c r="I94" s="82" t="s">
        <v>471</v>
      </c>
      <c r="J94" s="82" t="s">
        <v>667</v>
      </c>
    </row>
    <row r="95" ht="42" customHeight="1" outlineLevel="1" spans="1:10">
      <c r="A95" s="82" t="s">
        <v>441</v>
      </c>
      <c r="B95" s="82" t="s">
        <v>665</v>
      </c>
      <c r="C95" s="82" t="s">
        <v>482</v>
      </c>
      <c r="D95" s="82" t="s">
        <v>483</v>
      </c>
      <c r="E95" s="82" t="s">
        <v>593</v>
      </c>
      <c r="F95" s="82" t="s">
        <v>511</v>
      </c>
      <c r="G95" s="82" t="s">
        <v>594</v>
      </c>
      <c r="H95" s="82"/>
      <c r="I95" s="82" t="s">
        <v>493</v>
      </c>
      <c r="J95" s="82" t="s">
        <v>595</v>
      </c>
    </row>
    <row r="96" ht="42" customHeight="1" outlineLevel="1" spans="1:10">
      <c r="A96" s="82" t="s">
        <v>441</v>
      </c>
      <c r="B96" s="82" t="s">
        <v>665</v>
      </c>
      <c r="C96" s="82" t="s">
        <v>490</v>
      </c>
      <c r="D96" s="82" t="s">
        <v>491</v>
      </c>
      <c r="E96" s="82" t="s">
        <v>596</v>
      </c>
      <c r="F96" s="82" t="s">
        <v>468</v>
      </c>
      <c r="G96" s="82" t="s">
        <v>485</v>
      </c>
      <c r="H96" s="82" t="s">
        <v>470</v>
      </c>
      <c r="I96" s="82" t="s">
        <v>493</v>
      </c>
      <c r="J96" s="82" t="s">
        <v>597</v>
      </c>
    </row>
    <row r="97" ht="42" customHeight="1" outlineLevel="1" spans="1:10">
      <c r="A97" s="82" t="s">
        <v>431</v>
      </c>
      <c r="B97" s="82" t="s">
        <v>668</v>
      </c>
      <c r="C97" s="82" t="s">
        <v>465</v>
      </c>
      <c r="D97" s="82" t="s">
        <v>496</v>
      </c>
      <c r="E97" s="82" t="s">
        <v>669</v>
      </c>
      <c r="F97" s="82" t="s">
        <v>468</v>
      </c>
      <c r="G97" s="82" t="s">
        <v>577</v>
      </c>
      <c r="H97" s="82" t="s">
        <v>613</v>
      </c>
      <c r="I97" s="82" t="s">
        <v>471</v>
      </c>
      <c r="J97" s="82" t="s">
        <v>670</v>
      </c>
    </row>
    <row r="98" ht="42" customHeight="1" outlineLevel="1" spans="1:10">
      <c r="A98" s="82" t="s">
        <v>431</v>
      </c>
      <c r="B98" s="82" t="s">
        <v>668</v>
      </c>
      <c r="C98" s="82" t="s">
        <v>482</v>
      </c>
      <c r="D98" s="82" t="s">
        <v>483</v>
      </c>
      <c r="E98" s="82" t="s">
        <v>671</v>
      </c>
      <c r="F98" s="82" t="s">
        <v>468</v>
      </c>
      <c r="G98" s="82" t="s">
        <v>539</v>
      </c>
      <c r="H98" s="82" t="s">
        <v>470</v>
      </c>
      <c r="I98" s="82" t="s">
        <v>471</v>
      </c>
      <c r="J98" s="82" t="s">
        <v>672</v>
      </c>
    </row>
    <row r="99" ht="42" customHeight="1" outlineLevel="1" spans="1:10">
      <c r="A99" s="82" t="s">
        <v>431</v>
      </c>
      <c r="B99" s="82" t="s">
        <v>668</v>
      </c>
      <c r="C99" s="82" t="s">
        <v>490</v>
      </c>
      <c r="D99" s="82" t="s">
        <v>491</v>
      </c>
      <c r="E99" s="82" t="s">
        <v>673</v>
      </c>
      <c r="F99" s="82" t="s">
        <v>468</v>
      </c>
      <c r="G99" s="82" t="s">
        <v>518</v>
      </c>
      <c r="H99" s="82" t="s">
        <v>470</v>
      </c>
      <c r="I99" s="82" t="s">
        <v>493</v>
      </c>
      <c r="J99" s="82" t="s">
        <v>582</v>
      </c>
    </row>
    <row r="100" ht="42" customHeight="1" outlineLevel="1" spans="1:10">
      <c r="A100" s="82" t="s">
        <v>427</v>
      </c>
      <c r="B100" s="82" t="s">
        <v>560</v>
      </c>
      <c r="C100" s="82" t="s">
        <v>465</v>
      </c>
      <c r="D100" s="82" t="s">
        <v>496</v>
      </c>
      <c r="E100" s="82" t="s">
        <v>611</v>
      </c>
      <c r="F100" s="82" t="s">
        <v>511</v>
      </c>
      <c r="G100" s="82" t="s">
        <v>612</v>
      </c>
      <c r="H100" s="82" t="s">
        <v>498</v>
      </c>
      <c r="I100" s="82" t="s">
        <v>471</v>
      </c>
      <c r="J100" s="82" t="s">
        <v>674</v>
      </c>
    </row>
    <row r="101" ht="42" customHeight="1" outlineLevel="1" spans="1:10">
      <c r="A101" s="82" t="s">
        <v>427</v>
      </c>
      <c r="B101" s="82" t="s">
        <v>560</v>
      </c>
      <c r="C101" s="82" t="s">
        <v>482</v>
      </c>
      <c r="D101" s="82" t="s">
        <v>483</v>
      </c>
      <c r="E101" s="82" t="s">
        <v>563</v>
      </c>
      <c r="F101" s="82" t="s">
        <v>468</v>
      </c>
      <c r="G101" s="82" t="s">
        <v>564</v>
      </c>
      <c r="H101" s="82" t="s">
        <v>498</v>
      </c>
      <c r="I101" s="82" t="s">
        <v>471</v>
      </c>
      <c r="J101" s="82" t="s">
        <v>565</v>
      </c>
    </row>
    <row r="102" ht="42" customHeight="1" outlineLevel="1" spans="1:10">
      <c r="A102" s="82" t="s">
        <v>427</v>
      </c>
      <c r="B102" s="82" t="s">
        <v>560</v>
      </c>
      <c r="C102" s="82" t="s">
        <v>490</v>
      </c>
      <c r="D102" s="82" t="s">
        <v>491</v>
      </c>
      <c r="E102" s="82" t="s">
        <v>558</v>
      </c>
      <c r="F102" s="82" t="s">
        <v>468</v>
      </c>
      <c r="G102" s="82" t="s">
        <v>581</v>
      </c>
      <c r="H102" s="82" t="s">
        <v>470</v>
      </c>
      <c r="I102" s="82" t="s">
        <v>493</v>
      </c>
      <c r="J102" s="82" t="s">
        <v>675</v>
      </c>
    </row>
    <row r="103" ht="42" customHeight="1" outlineLevel="1" spans="1:10">
      <c r="A103" s="83" t="s">
        <v>72</v>
      </c>
      <c r="B103" s="10"/>
      <c r="C103" s="10"/>
      <c r="D103" s="10"/>
      <c r="E103" s="10"/>
      <c r="F103" s="10"/>
      <c r="G103" s="10"/>
      <c r="H103" s="10"/>
      <c r="I103" s="10"/>
      <c r="J103" s="10"/>
    </row>
    <row r="104" ht="42" customHeight="1" outlineLevel="1" spans="1:10">
      <c r="A104" s="82" t="s">
        <v>451</v>
      </c>
      <c r="B104" s="82" t="s">
        <v>676</v>
      </c>
      <c r="C104" s="82" t="s">
        <v>465</v>
      </c>
      <c r="D104" s="82" t="s">
        <v>496</v>
      </c>
      <c r="E104" s="82" t="s">
        <v>677</v>
      </c>
      <c r="F104" s="82" t="s">
        <v>468</v>
      </c>
      <c r="G104" s="82" t="s">
        <v>678</v>
      </c>
      <c r="H104" s="82" t="s">
        <v>679</v>
      </c>
      <c r="I104" s="82" t="s">
        <v>471</v>
      </c>
      <c r="J104" s="82" t="s">
        <v>680</v>
      </c>
    </row>
    <row r="105" ht="42" customHeight="1" outlineLevel="1" spans="1:10">
      <c r="A105" s="82" t="s">
        <v>451</v>
      </c>
      <c r="B105" s="82" t="s">
        <v>676</v>
      </c>
      <c r="C105" s="82" t="s">
        <v>465</v>
      </c>
      <c r="D105" s="82" t="s">
        <v>466</v>
      </c>
      <c r="E105" s="82" t="s">
        <v>681</v>
      </c>
      <c r="F105" s="82" t="s">
        <v>468</v>
      </c>
      <c r="G105" s="82" t="s">
        <v>539</v>
      </c>
      <c r="H105" s="82" t="s">
        <v>470</v>
      </c>
      <c r="I105" s="82" t="s">
        <v>471</v>
      </c>
      <c r="J105" s="82" t="s">
        <v>682</v>
      </c>
    </row>
    <row r="106" ht="42" customHeight="1" outlineLevel="1" spans="1:10">
      <c r="A106" s="82" t="s">
        <v>451</v>
      </c>
      <c r="B106" s="82" t="s">
        <v>676</v>
      </c>
      <c r="C106" s="82" t="s">
        <v>465</v>
      </c>
      <c r="D106" s="82" t="s">
        <v>473</v>
      </c>
      <c r="E106" s="82" t="s">
        <v>474</v>
      </c>
      <c r="F106" s="82" t="s">
        <v>468</v>
      </c>
      <c r="G106" s="82" t="s">
        <v>539</v>
      </c>
      <c r="H106" s="82" t="s">
        <v>470</v>
      </c>
      <c r="I106" s="82" t="s">
        <v>471</v>
      </c>
      <c r="J106" s="82" t="s">
        <v>683</v>
      </c>
    </row>
    <row r="107" ht="42" customHeight="1" outlineLevel="1" spans="1:10">
      <c r="A107" s="82" t="s">
        <v>451</v>
      </c>
      <c r="B107" s="82" t="s">
        <v>676</v>
      </c>
      <c r="C107" s="82" t="s">
        <v>465</v>
      </c>
      <c r="D107" s="82" t="s">
        <v>476</v>
      </c>
      <c r="E107" s="82" t="s">
        <v>684</v>
      </c>
      <c r="F107" s="82" t="s">
        <v>468</v>
      </c>
      <c r="G107" s="82" t="s">
        <v>485</v>
      </c>
      <c r="H107" s="82" t="s">
        <v>470</v>
      </c>
      <c r="I107" s="82" t="s">
        <v>471</v>
      </c>
      <c r="J107" s="82" t="s">
        <v>685</v>
      </c>
    </row>
    <row r="108" ht="42" customHeight="1" outlineLevel="1" spans="1:10">
      <c r="A108" s="82" t="s">
        <v>451</v>
      </c>
      <c r="B108" s="82" t="s">
        <v>676</v>
      </c>
      <c r="C108" s="82" t="s">
        <v>482</v>
      </c>
      <c r="D108" s="82" t="s">
        <v>483</v>
      </c>
      <c r="E108" s="82" t="s">
        <v>686</v>
      </c>
      <c r="F108" s="82" t="s">
        <v>468</v>
      </c>
      <c r="G108" s="82" t="s">
        <v>485</v>
      </c>
      <c r="H108" s="82" t="s">
        <v>470</v>
      </c>
      <c r="I108" s="82" t="s">
        <v>493</v>
      </c>
      <c r="J108" s="82" t="s">
        <v>687</v>
      </c>
    </row>
    <row r="109" ht="42" customHeight="1" outlineLevel="1" spans="1:10">
      <c r="A109" s="82" t="s">
        <v>451</v>
      </c>
      <c r="B109" s="82" t="s">
        <v>676</v>
      </c>
      <c r="C109" s="82" t="s">
        <v>490</v>
      </c>
      <c r="D109" s="82" t="s">
        <v>491</v>
      </c>
      <c r="E109" s="82" t="s">
        <v>688</v>
      </c>
      <c r="F109" s="82" t="s">
        <v>468</v>
      </c>
      <c r="G109" s="82" t="s">
        <v>485</v>
      </c>
      <c r="H109" s="82" t="s">
        <v>470</v>
      </c>
      <c r="I109" s="82" t="s">
        <v>471</v>
      </c>
      <c r="J109" s="82" t="s">
        <v>689</v>
      </c>
    </row>
    <row r="110" ht="42" customHeight="1" outlineLevel="1" spans="1:10">
      <c r="A110" s="82" t="s">
        <v>449</v>
      </c>
      <c r="B110" s="82" t="s">
        <v>690</v>
      </c>
      <c r="C110" s="82" t="s">
        <v>465</v>
      </c>
      <c r="D110" s="82" t="s">
        <v>496</v>
      </c>
      <c r="E110" s="82" t="s">
        <v>691</v>
      </c>
      <c r="F110" s="82" t="s">
        <v>511</v>
      </c>
      <c r="G110" s="82" t="s">
        <v>692</v>
      </c>
      <c r="H110" s="82" t="s">
        <v>470</v>
      </c>
      <c r="I110" s="82" t="s">
        <v>471</v>
      </c>
      <c r="J110" s="82" t="s">
        <v>693</v>
      </c>
    </row>
    <row r="111" ht="42" customHeight="1" outlineLevel="1" spans="1:10">
      <c r="A111" s="82" t="s">
        <v>449</v>
      </c>
      <c r="B111" s="82" t="s">
        <v>690</v>
      </c>
      <c r="C111" s="82" t="s">
        <v>465</v>
      </c>
      <c r="D111" s="82" t="s">
        <v>466</v>
      </c>
      <c r="E111" s="82" t="s">
        <v>694</v>
      </c>
      <c r="F111" s="82" t="s">
        <v>511</v>
      </c>
      <c r="G111" s="82" t="s">
        <v>469</v>
      </c>
      <c r="H111" s="82" t="s">
        <v>470</v>
      </c>
      <c r="I111" s="82" t="s">
        <v>471</v>
      </c>
      <c r="J111" s="82" t="s">
        <v>695</v>
      </c>
    </row>
    <row r="112" ht="42" customHeight="1" outlineLevel="1" spans="1:10">
      <c r="A112" s="82" t="s">
        <v>449</v>
      </c>
      <c r="B112" s="82" t="s">
        <v>690</v>
      </c>
      <c r="C112" s="82" t="s">
        <v>465</v>
      </c>
      <c r="D112" s="82" t="s">
        <v>466</v>
      </c>
      <c r="E112" s="82" t="s">
        <v>696</v>
      </c>
      <c r="F112" s="82" t="s">
        <v>511</v>
      </c>
      <c r="G112" s="82" t="s">
        <v>469</v>
      </c>
      <c r="H112" s="82" t="s">
        <v>470</v>
      </c>
      <c r="I112" s="82" t="s">
        <v>471</v>
      </c>
      <c r="J112" s="82" t="s">
        <v>697</v>
      </c>
    </row>
    <row r="113" ht="42" customHeight="1" outlineLevel="1" spans="1:10">
      <c r="A113" s="82" t="s">
        <v>449</v>
      </c>
      <c r="B113" s="82" t="s">
        <v>690</v>
      </c>
      <c r="C113" s="82" t="s">
        <v>465</v>
      </c>
      <c r="D113" s="82" t="s">
        <v>473</v>
      </c>
      <c r="E113" s="82" t="s">
        <v>474</v>
      </c>
      <c r="F113" s="82" t="s">
        <v>511</v>
      </c>
      <c r="G113" s="82" t="s">
        <v>469</v>
      </c>
      <c r="H113" s="82" t="s">
        <v>470</v>
      </c>
      <c r="I113" s="82" t="s">
        <v>471</v>
      </c>
      <c r="J113" s="82" t="s">
        <v>698</v>
      </c>
    </row>
    <row r="114" ht="42" customHeight="1" outlineLevel="1" spans="1:10">
      <c r="A114" s="82" t="s">
        <v>449</v>
      </c>
      <c r="B114" s="82" t="s">
        <v>690</v>
      </c>
      <c r="C114" s="82" t="s">
        <v>465</v>
      </c>
      <c r="D114" s="82" t="s">
        <v>476</v>
      </c>
      <c r="E114" s="82" t="s">
        <v>684</v>
      </c>
      <c r="F114" s="82" t="s">
        <v>511</v>
      </c>
      <c r="G114" s="82" t="s">
        <v>699</v>
      </c>
      <c r="H114" s="82" t="s">
        <v>470</v>
      </c>
      <c r="I114" s="82" t="s">
        <v>471</v>
      </c>
      <c r="J114" s="82" t="s">
        <v>700</v>
      </c>
    </row>
    <row r="115" ht="42" customHeight="1" outlineLevel="1" spans="1:10">
      <c r="A115" s="82" t="s">
        <v>449</v>
      </c>
      <c r="B115" s="82" t="s">
        <v>690</v>
      </c>
      <c r="C115" s="82" t="s">
        <v>482</v>
      </c>
      <c r="D115" s="82" t="s">
        <v>483</v>
      </c>
      <c r="E115" s="82" t="s">
        <v>701</v>
      </c>
      <c r="F115" s="82" t="s">
        <v>511</v>
      </c>
      <c r="G115" s="82" t="s">
        <v>702</v>
      </c>
      <c r="H115" s="82" t="s">
        <v>470</v>
      </c>
      <c r="I115" s="82" t="s">
        <v>493</v>
      </c>
      <c r="J115" s="82" t="s">
        <v>703</v>
      </c>
    </row>
    <row r="116" ht="42" customHeight="1" outlineLevel="1" spans="1:10">
      <c r="A116" s="82" t="s">
        <v>449</v>
      </c>
      <c r="B116" s="82" t="s">
        <v>690</v>
      </c>
      <c r="C116" s="82" t="s">
        <v>490</v>
      </c>
      <c r="D116" s="82" t="s">
        <v>491</v>
      </c>
      <c r="E116" s="82" t="s">
        <v>492</v>
      </c>
      <c r="F116" s="82" t="s">
        <v>511</v>
      </c>
      <c r="G116" s="82" t="s">
        <v>485</v>
      </c>
      <c r="H116" s="82" t="s">
        <v>470</v>
      </c>
      <c r="I116" s="82" t="s">
        <v>493</v>
      </c>
      <c r="J116" s="82" t="s">
        <v>704</v>
      </c>
    </row>
    <row r="117" ht="42" customHeight="1" outlineLevel="1" spans="1:10">
      <c r="A117" s="82" t="s">
        <v>445</v>
      </c>
      <c r="B117" s="82" t="s">
        <v>705</v>
      </c>
      <c r="C117" s="82" t="s">
        <v>465</v>
      </c>
      <c r="D117" s="82" t="s">
        <v>496</v>
      </c>
      <c r="E117" s="82" t="s">
        <v>691</v>
      </c>
      <c r="F117" s="82" t="s">
        <v>511</v>
      </c>
      <c r="G117" s="82" t="s">
        <v>706</v>
      </c>
      <c r="H117" s="82" t="s">
        <v>679</v>
      </c>
      <c r="I117" s="82" t="s">
        <v>471</v>
      </c>
      <c r="J117" s="82" t="s">
        <v>693</v>
      </c>
    </row>
    <row r="118" ht="42" customHeight="1" outlineLevel="1" spans="1:10">
      <c r="A118" s="82" t="s">
        <v>445</v>
      </c>
      <c r="B118" s="82" t="s">
        <v>705</v>
      </c>
      <c r="C118" s="82" t="s">
        <v>465</v>
      </c>
      <c r="D118" s="82" t="s">
        <v>466</v>
      </c>
      <c r="E118" s="82" t="s">
        <v>694</v>
      </c>
      <c r="F118" s="82" t="s">
        <v>468</v>
      </c>
      <c r="G118" s="82" t="s">
        <v>469</v>
      </c>
      <c r="H118" s="82" t="s">
        <v>470</v>
      </c>
      <c r="I118" s="82" t="s">
        <v>471</v>
      </c>
      <c r="J118" s="82" t="s">
        <v>695</v>
      </c>
    </row>
    <row r="119" ht="42" customHeight="1" outlineLevel="1" spans="1:10">
      <c r="A119" s="82" t="s">
        <v>445</v>
      </c>
      <c r="B119" s="82" t="s">
        <v>705</v>
      </c>
      <c r="C119" s="82" t="s">
        <v>465</v>
      </c>
      <c r="D119" s="82" t="s">
        <v>466</v>
      </c>
      <c r="E119" s="82" t="s">
        <v>707</v>
      </c>
      <c r="F119" s="82" t="s">
        <v>468</v>
      </c>
      <c r="G119" s="82" t="s">
        <v>469</v>
      </c>
      <c r="H119" s="82" t="s">
        <v>470</v>
      </c>
      <c r="I119" s="82" t="s">
        <v>471</v>
      </c>
      <c r="J119" s="82" t="s">
        <v>708</v>
      </c>
    </row>
    <row r="120" ht="42" customHeight="1" outlineLevel="1" spans="1:10">
      <c r="A120" s="82" t="s">
        <v>445</v>
      </c>
      <c r="B120" s="82" t="s">
        <v>705</v>
      </c>
      <c r="C120" s="82" t="s">
        <v>465</v>
      </c>
      <c r="D120" s="82" t="s">
        <v>473</v>
      </c>
      <c r="E120" s="82" t="s">
        <v>474</v>
      </c>
      <c r="F120" s="82" t="s">
        <v>511</v>
      </c>
      <c r="G120" s="82" t="s">
        <v>469</v>
      </c>
      <c r="H120" s="82" t="s">
        <v>470</v>
      </c>
      <c r="I120" s="82" t="s">
        <v>471</v>
      </c>
      <c r="J120" s="82" t="s">
        <v>698</v>
      </c>
    </row>
    <row r="121" ht="42" customHeight="1" outlineLevel="1" spans="1:10">
      <c r="A121" s="82" t="s">
        <v>445</v>
      </c>
      <c r="B121" s="82" t="s">
        <v>705</v>
      </c>
      <c r="C121" s="82" t="s">
        <v>465</v>
      </c>
      <c r="D121" s="82" t="s">
        <v>476</v>
      </c>
      <c r="E121" s="82" t="s">
        <v>684</v>
      </c>
      <c r="F121" s="82" t="s">
        <v>511</v>
      </c>
      <c r="G121" s="82" t="s">
        <v>485</v>
      </c>
      <c r="H121" s="82" t="s">
        <v>470</v>
      </c>
      <c r="I121" s="82" t="s">
        <v>471</v>
      </c>
      <c r="J121" s="82" t="s">
        <v>709</v>
      </c>
    </row>
    <row r="122" ht="42" customHeight="1" outlineLevel="1" spans="1:10">
      <c r="A122" s="82" t="s">
        <v>445</v>
      </c>
      <c r="B122" s="82" t="s">
        <v>705</v>
      </c>
      <c r="C122" s="82" t="s">
        <v>482</v>
      </c>
      <c r="D122" s="82" t="s">
        <v>483</v>
      </c>
      <c r="E122" s="82" t="s">
        <v>702</v>
      </c>
      <c r="F122" s="82" t="s">
        <v>511</v>
      </c>
      <c r="G122" s="82" t="s">
        <v>485</v>
      </c>
      <c r="H122" s="82" t="s">
        <v>470</v>
      </c>
      <c r="I122" s="82" t="s">
        <v>493</v>
      </c>
      <c r="J122" s="82" t="s">
        <v>703</v>
      </c>
    </row>
    <row r="123" ht="42" customHeight="1" outlineLevel="1" spans="1:10">
      <c r="A123" s="82" t="s">
        <v>445</v>
      </c>
      <c r="B123" s="82" t="s">
        <v>705</v>
      </c>
      <c r="C123" s="82" t="s">
        <v>490</v>
      </c>
      <c r="D123" s="82" t="s">
        <v>491</v>
      </c>
      <c r="E123" s="82" t="s">
        <v>492</v>
      </c>
      <c r="F123" s="82" t="s">
        <v>468</v>
      </c>
      <c r="G123" s="82" t="s">
        <v>485</v>
      </c>
      <c r="H123" s="82" t="s">
        <v>470</v>
      </c>
      <c r="I123" s="82" t="s">
        <v>493</v>
      </c>
      <c r="J123" s="82" t="s">
        <v>704</v>
      </c>
    </row>
    <row r="124" ht="42" customHeight="1" outlineLevel="1" spans="1:10">
      <c r="A124" s="82" t="s">
        <v>447</v>
      </c>
      <c r="B124" s="82" t="s">
        <v>710</v>
      </c>
      <c r="C124" s="82" t="s">
        <v>465</v>
      </c>
      <c r="D124" s="82" t="s">
        <v>496</v>
      </c>
      <c r="E124" s="82" t="s">
        <v>691</v>
      </c>
      <c r="F124" s="82" t="s">
        <v>511</v>
      </c>
      <c r="G124" s="82" t="s">
        <v>711</v>
      </c>
      <c r="H124" s="82" t="s">
        <v>679</v>
      </c>
      <c r="I124" s="82" t="s">
        <v>471</v>
      </c>
      <c r="J124" s="82" t="s">
        <v>693</v>
      </c>
    </row>
    <row r="125" ht="42" customHeight="1" outlineLevel="1" spans="1:10">
      <c r="A125" s="82" t="s">
        <v>447</v>
      </c>
      <c r="B125" s="82" t="s">
        <v>710</v>
      </c>
      <c r="C125" s="82" t="s">
        <v>465</v>
      </c>
      <c r="D125" s="82" t="s">
        <v>466</v>
      </c>
      <c r="E125" s="82" t="s">
        <v>579</v>
      </c>
      <c r="F125" s="82" t="s">
        <v>468</v>
      </c>
      <c r="G125" s="82" t="s">
        <v>469</v>
      </c>
      <c r="H125" s="82" t="s">
        <v>470</v>
      </c>
      <c r="I125" s="82" t="s">
        <v>471</v>
      </c>
      <c r="J125" s="82" t="s">
        <v>712</v>
      </c>
    </row>
    <row r="126" ht="42" customHeight="1" outlineLevel="1" spans="1:10">
      <c r="A126" s="82" t="s">
        <v>447</v>
      </c>
      <c r="B126" s="82" t="s">
        <v>710</v>
      </c>
      <c r="C126" s="82" t="s">
        <v>465</v>
      </c>
      <c r="D126" s="82" t="s">
        <v>466</v>
      </c>
      <c r="E126" s="82" t="s">
        <v>694</v>
      </c>
      <c r="F126" s="82" t="s">
        <v>468</v>
      </c>
      <c r="G126" s="82" t="s">
        <v>485</v>
      </c>
      <c r="H126" s="82" t="s">
        <v>470</v>
      </c>
      <c r="I126" s="82" t="s">
        <v>471</v>
      </c>
      <c r="J126" s="82" t="s">
        <v>695</v>
      </c>
    </row>
    <row r="127" ht="42" customHeight="1" outlineLevel="1" spans="1:10">
      <c r="A127" s="82" t="s">
        <v>447</v>
      </c>
      <c r="B127" s="82" t="s">
        <v>710</v>
      </c>
      <c r="C127" s="82" t="s">
        <v>465</v>
      </c>
      <c r="D127" s="82" t="s">
        <v>473</v>
      </c>
      <c r="E127" s="82" t="s">
        <v>474</v>
      </c>
      <c r="F127" s="82" t="s">
        <v>511</v>
      </c>
      <c r="G127" s="82" t="s">
        <v>469</v>
      </c>
      <c r="H127" s="82" t="s">
        <v>470</v>
      </c>
      <c r="I127" s="82" t="s">
        <v>471</v>
      </c>
      <c r="J127" s="82" t="s">
        <v>698</v>
      </c>
    </row>
    <row r="128" ht="42" customHeight="1" outlineLevel="1" spans="1:10">
      <c r="A128" s="82" t="s">
        <v>447</v>
      </c>
      <c r="B128" s="82" t="s">
        <v>710</v>
      </c>
      <c r="C128" s="82" t="s">
        <v>482</v>
      </c>
      <c r="D128" s="82" t="s">
        <v>546</v>
      </c>
      <c r="E128" s="82" t="s">
        <v>713</v>
      </c>
      <c r="F128" s="82" t="s">
        <v>511</v>
      </c>
      <c r="G128" s="82" t="s">
        <v>714</v>
      </c>
      <c r="H128" s="82" t="s">
        <v>715</v>
      </c>
      <c r="I128" s="82" t="s">
        <v>471</v>
      </c>
      <c r="J128" s="82" t="s">
        <v>716</v>
      </c>
    </row>
    <row r="129" ht="42" customHeight="1" outlineLevel="1" spans="1:10">
      <c r="A129" s="82" t="s">
        <v>447</v>
      </c>
      <c r="B129" s="82" t="s">
        <v>710</v>
      </c>
      <c r="C129" s="82" t="s">
        <v>482</v>
      </c>
      <c r="D129" s="82" t="s">
        <v>483</v>
      </c>
      <c r="E129" s="82" t="s">
        <v>701</v>
      </c>
      <c r="F129" s="82" t="s">
        <v>511</v>
      </c>
      <c r="G129" s="82" t="s">
        <v>717</v>
      </c>
      <c r="H129" s="82" t="s">
        <v>470</v>
      </c>
      <c r="I129" s="82" t="s">
        <v>493</v>
      </c>
      <c r="J129" s="82" t="s">
        <v>703</v>
      </c>
    </row>
    <row r="130" ht="42" customHeight="1" outlineLevel="1" spans="1:10">
      <c r="A130" s="82" t="s">
        <v>447</v>
      </c>
      <c r="B130" s="82" t="s">
        <v>710</v>
      </c>
      <c r="C130" s="82" t="s">
        <v>490</v>
      </c>
      <c r="D130" s="82" t="s">
        <v>491</v>
      </c>
      <c r="E130" s="82" t="s">
        <v>492</v>
      </c>
      <c r="F130" s="82" t="s">
        <v>511</v>
      </c>
      <c r="G130" s="82" t="s">
        <v>485</v>
      </c>
      <c r="H130" s="82" t="s">
        <v>470</v>
      </c>
      <c r="I130" s="82" t="s">
        <v>493</v>
      </c>
      <c r="J130" s="82" t="s">
        <v>704</v>
      </c>
    </row>
    <row r="131" ht="42" customHeight="1" outlineLevel="1" spans="1:10">
      <c r="A131" s="83" t="s">
        <v>74</v>
      </c>
      <c r="B131" s="10"/>
      <c r="C131" s="10"/>
      <c r="D131" s="10"/>
      <c r="E131" s="10"/>
      <c r="F131" s="10"/>
      <c r="G131" s="10"/>
      <c r="H131" s="10"/>
      <c r="I131" s="10"/>
      <c r="J131" s="10"/>
    </row>
    <row r="132" ht="42" customHeight="1" outlineLevel="1" spans="1:10">
      <c r="A132" s="82" t="s">
        <v>453</v>
      </c>
      <c r="B132" s="82" t="s">
        <v>718</v>
      </c>
      <c r="C132" s="82" t="s">
        <v>465</v>
      </c>
      <c r="D132" s="82" t="s">
        <v>496</v>
      </c>
      <c r="E132" s="82" t="s">
        <v>719</v>
      </c>
      <c r="F132" s="82" t="s">
        <v>468</v>
      </c>
      <c r="G132" s="82" t="s">
        <v>618</v>
      </c>
      <c r="H132" s="82" t="s">
        <v>480</v>
      </c>
      <c r="I132" s="82" t="s">
        <v>471</v>
      </c>
      <c r="J132" s="82" t="s">
        <v>720</v>
      </c>
    </row>
    <row r="133" ht="42" customHeight="1" outlineLevel="1" spans="1:10">
      <c r="A133" s="82" t="s">
        <v>453</v>
      </c>
      <c r="B133" s="82" t="s">
        <v>718</v>
      </c>
      <c r="C133" s="82" t="s">
        <v>465</v>
      </c>
      <c r="D133" s="82" t="s">
        <v>496</v>
      </c>
      <c r="E133" s="82" t="s">
        <v>721</v>
      </c>
      <c r="F133" s="82" t="s">
        <v>511</v>
      </c>
      <c r="G133" s="82" t="s">
        <v>722</v>
      </c>
      <c r="H133" s="82" t="s">
        <v>723</v>
      </c>
      <c r="I133" s="82" t="s">
        <v>471</v>
      </c>
      <c r="J133" s="82" t="s">
        <v>724</v>
      </c>
    </row>
    <row r="134" ht="42" customHeight="1" outlineLevel="1" spans="1:10">
      <c r="A134" s="82" t="s">
        <v>453</v>
      </c>
      <c r="B134" s="82" t="s">
        <v>718</v>
      </c>
      <c r="C134" s="82" t="s">
        <v>465</v>
      </c>
      <c r="D134" s="82" t="s">
        <v>466</v>
      </c>
      <c r="E134" s="82" t="s">
        <v>725</v>
      </c>
      <c r="F134" s="82" t="s">
        <v>468</v>
      </c>
      <c r="G134" s="82" t="s">
        <v>726</v>
      </c>
      <c r="H134" s="82" t="s">
        <v>498</v>
      </c>
      <c r="I134" s="82" t="s">
        <v>471</v>
      </c>
      <c r="J134" s="82" t="s">
        <v>727</v>
      </c>
    </row>
    <row r="135" ht="42" customHeight="1" outlineLevel="1" spans="1:10">
      <c r="A135" s="82" t="s">
        <v>453</v>
      </c>
      <c r="B135" s="82" t="s">
        <v>718</v>
      </c>
      <c r="C135" s="82" t="s">
        <v>465</v>
      </c>
      <c r="D135" s="82" t="s">
        <v>473</v>
      </c>
      <c r="E135" s="82" t="s">
        <v>728</v>
      </c>
      <c r="F135" s="82" t="s">
        <v>511</v>
      </c>
      <c r="G135" s="82" t="s">
        <v>469</v>
      </c>
      <c r="H135" s="82" t="s">
        <v>470</v>
      </c>
      <c r="I135" s="82" t="s">
        <v>471</v>
      </c>
      <c r="J135" s="82" t="s">
        <v>729</v>
      </c>
    </row>
    <row r="136" ht="42" customHeight="1" outlineLevel="1" spans="1:10">
      <c r="A136" s="82" t="s">
        <v>453</v>
      </c>
      <c r="B136" s="82" t="s">
        <v>718</v>
      </c>
      <c r="C136" s="82" t="s">
        <v>465</v>
      </c>
      <c r="D136" s="82" t="s">
        <v>473</v>
      </c>
      <c r="E136" s="82" t="s">
        <v>730</v>
      </c>
      <c r="F136" s="82" t="s">
        <v>511</v>
      </c>
      <c r="G136" s="82" t="s">
        <v>731</v>
      </c>
      <c r="H136" s="82" t="s">
        <v>679</v>
      </c>
      <c r="I136" s="82" t="s">
        <v>471</v>
      </c>
      <c r="J136" s="82" t="s">
        <v>720</v>
      </c>
    </row>
    <row r="137" ht="42" customHeight="1" outlineLevel="1" spans="1:10">
      <c r="A137" s="82" t="s">
        <v>453</v>
      </c>
      <c r="B137" s="82" t="s">
        <v>718</v>
      </c>
      <c r="C137" s="82" t="s">
        <v>465</v>
      </c>
      <c r="D137" s="82" t="s">
        <v>476</v>
      </c>
      <c r="E137" s="82" t="s">
        <v>477</v>
      </c>
      <c r="F137" s="82" t="s">
        <v>478</v>
      </c>
      <c r="G137" s="82" t="s">
        <v>732</v>
      </c>
      <c r="H137" s="82" t="s">
        <v>571</v>
      </c>
      <c r="I137" s="82" t="s">
        <v>471</v>
      </c>
      <c r="J137" s="82" t="s">
        <v>733</v>
      </c>
    </row>
    <row r="138" ht="42" customHeight="1" outlineLevel="1" spans="1:10">
      <c r="A138" s="82" t="s">
        <v>453</v>
      </c>
      <c r="B138" s="82" t="s">
        <v>718</v>
      </c>
      <c r="C138" s="82" t="s">
        <v>482</v>
      </c>
      <c r="D138" s="82" t="s">
        <v>483</v>
      </c>
      <c r="E138" s="82" t="s">
        <v>734</v>
      </c>
      <c r="F138" s="82" t="s">
        <v>511</v>
      </c>
      <c r="G138" s="82" t="s">
        <v>618</v>
      </c>
      <c r="H138" s="82" t="s">
        <v>498</v>
      </c>
      <c r="I138" s="82" t="s">
        <v>471</v>
      </c>
      <c r="J138" s="82" t="s">
        <v>724</v>
      </c>
    </row>
    <row r="139" ht="42" customHeight="1" outlineLevel="1" spans="1:10">
      <c r="A139" s="82" t="s">
        <v>453</v>
      </c>
      <c r="B139" s="82" t="s">
        <v>718</v>
      </c>
      <c r="C139" s="82" t="s">
        <v>482</v>
      </c>
      <c r="D139" s="82" t="s">
        <v>483</v>
      </c>
      <c r="E139" s="82" t="s">
        <v>735</v>
      </c>
      <c r="F139" s="82" t="s">
        <v>468</v>
      </c>
      <c r="G139" s="82" t="s">
        <v>736</v>
      </c>
      <c r="H139" s="82" t="s">
        <v>470</v>
      </c>
      <c r="I139" s="82" t="s">
        <v>493</v>
      </c>
      <c r="J139" s="82" t="s">
        <v>737</v>
      </c>
    </row>
    <row r="140" ht="42" customHeight="1" outlineLevel="1" spans="1:10">
      <c r="A140" s="82" t="s">
        <v>453</v>
      </c>
      <c r="B140" s="82" t="s">
        <v>718</v>
      </c>
      <c r="C140" s="82" t="s">
        <v>482</v>
      </c>
      <c r="D140" s="82" t="s">
        <v>483</v>
      </c>
      <c r="E140" s="82" t="s">
        <v>701</v>
      </c>
      <c r="F140" s="82" t="s">
        <v>511</v>
      </c>
      <c r="G140" s="82" t="s">
        <v>701</v>
      </c>
      <c r="H140" s="82" t="s">
        <v>470</v>
      </c>
      <c r="I140" s="82" t="s">
        <v>493</v>
      </c>
      <c r="J140" s="82" t="s">
        <v>738</v>
      </c>
    </row>
    <row r="141" ht="42" customHeight="1" outlineLevel="1" spans="1:10">
      <c r="A141" s="82" t="s">
        <v>453</v>
      </c>
      <c r="B141" s="82" t="s">
        <v>718</v>
      </c>
      <c r="C141" s="82" t="s">
        <v>490</v>
      </c>
      <c r="D141" s="82" t="s">
        <v>491</v>
      </c>
      <c r="E141" s="82" t="s">
        <v>492</v>
      </c>
      <c r="F141" s="82" t="s">
        <v>468</v>
      </c>
      <c r="G141" s="82" t="s">
        <v>492</v>
      </c>
      <c r="H141" s="82" t="s">
        <v>470</v>
      </c>
      <c r="I141" s="82" t="s">
        <v>493</v>
      </c>
      <c r="J141" s="82" t="s">
        <v>739</v>
      </c>
    </row>
  </sheetData>
  <mergeCells count="60">
    <mergeCell ref="A2:J2"/>
    <mergeCell ref="A3:H3"/>
    <mergeCell ref="A8:A13"/>
    <mergeCell ref="A14:A20"/>
    <mergeCell ref="A21:A24"/>
    <mergeCell ref="A25:A30"/>
    <mergeCell ref="A32:A34"/>
    <mergeCell ref="A35:A40"/>
    <mergeCell ref="A41:A43"/>
    <mergeCell ref="A44:A46"/>
    <mergeCell ref="A47:A49"/>
    <mergeCell ref="A50:A53"/>
    <mergeCell ref="A54:A56"/>
    <mergeCell ref="A57:A59"/>
    <mergeCell ref="A60:A62"/>
    <mergeCell ref="A63:A65"/>
    <mergeCell ref="A66:A69"/>
    <mergeCell ref="A70:A72"/>
    <mergeCell ref="A73:A75"/>
    <mergeCell ref="A76:A81"/>
    <mergeCell ref="A82:A84"/>
    <mergeCell ref="A85:A87"/>
    <mergeCell ref="A88:A93"/>
    <mergeCell ref="A94:A96"/>
    <mergeCell ref="A97:A99"/>
    <mergeCell ref="A100:A102"/>
    <mergeCell ref="A104:A109"/>
    <mergeCell ref="A110:A116"/>
    <mergeCell ref="A117:A123"/>
    <mergeCell ref="A124:A130"/>
    <mergeCell ref="A132:A141"/>
    <mergeCell ref="B8:B13"/>
    <mergeCell ref="B14:B20"/>
    <mergeCell ref="B21:B24"/>
    <mergeCell ref="B25:B30"/>
    <mergeCell ref="B32:B34"/>
    <mergeCell ref="B35:B40"/>
    <mergeCell ref="B41:B43"/>
    <mergeCell ref="B44:B46"/>
    <mergeCell ref="B47:B49"/>
    <mergeCell ref="B50:B53"/>
    <mergeCell ref="B54:B56"/>
    <mergeCell ref="B57:B59"/>
    <mergeCell ref="B60:B62"/>
    <mergeCell ref="B63:B65"/>
    <mergeCell ref="B66:B69"/>
    <mergeCell ref="B70:B72"/>
    <mergeCell ref="B73:B75"/>
    <mergeCell ref="B76:B81"/>
    <mergeCell ref="B82:B84"/>
    <mergeCell ref="B85:B87"/>
    <mergeCell ref="B88:B93"/>
    <mergeCell ref="B94:B96"/>
    <mergeCell ref="B97:B99"/>
    <mergeCell ref="B100:B102"/>
    <mergeCell ref="B104:B109"/>
    <mergeCell ref="B110:B116"/>
    <mergeCell ref="B117:B123"/>
    <mergeCell ref="B124:B130"/>
    <mergeCell ref="B132:B141"/>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momo</cp:lastModifiedBy>
  <dcterms:created xsi:type="dcterms:W3CDTF">2025-02-13T01:24:00Z</dcterms:created>
  <dcterms:modified xsi:type="dcterms:W3CDTF">2025-04-14T08:55:43Z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67F038E51A8F42E795DAAAEDDB7F6311</vt:lpwstr>
  </property>
  <property fmtid="{D5CDD505-2E9C-101B-9397-08002B2CF9AE}" pid="3" name="KSOProductBuildVer">
    <vt:lpwstr>2052-12.1.0.20784</vt:lpwstr>
  </property>
</Properties>
</file>