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基本支出预算表04" sheetId="7" r:id="rId7"/>
    <sheet name="项目支出预算表05-1" sheetId="8" r:id="rId8"/>
    <sheet name="项目支出绩效目标表（本级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 name="上级补助项目支出预算表11" sheetId="17" r:id="rId17"/>
    <sheet name="部门项目中期规划预算表12" sheetId="18" r:id="rId18"/>
    <sheet name="部门整体支出绩效目标表13" sheetId="19" r:id="rId19"/>
    <sheet name="部门单位基本信息表14" sheetId="20" r:id="rId20"/>
  </sheets>
  <definedNames>
    <definedName name="_xlnm.Print_Titles" localSheetId="4">'一般公共预算支出预算表（按功能科目分类）02-2'!$1:$5</definedName>
    <definedName name="_xlnm.Print_Titles" localSheetId="10">政府性基金预算支出预算表06!$1:$6</definedName>
    <definedName name="_xlnm.Print_Titles" localSheetId="17">部门项目中期规划预算表12!$A:$A,部门项目中期规划预算表12!$1:$1</definedName>
    <definedName name="_xlnm.Print_Titles" localSheetId="18">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<sst xmlns="http://schemas.openxmlformats.org/spreadsheetml/2006/main" count="1675" uniqueCount="531">
  <si>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</si>
  <si>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</si>
  <si>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</si>
  <si>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</si>
  <si>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</si>
  <si>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</si>
  <si>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</si>
  <si>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</si>
  <si>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</si>
  <si>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</si>
  <si>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</si>
  <si>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</si>
  <si>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</si>
  <si>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</si>
  <si>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</si>
  <si>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</si>
  <si>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</si>
  <si>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</si>
  <si>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</si>
  <si>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</si>
  <si>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</si>
  <si>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</si>
  <si>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</si>
  <si>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</si>
  <si>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</si>
  <si>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</si>
  <si>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</si>
  <si>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</si>
  <si>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</si>
  <si>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</si>
  <si>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</si>
  <si>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</si>
  <si>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</si>
  <si>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</si>
  <si>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</si>
  <si>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</si>
  <si>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</si>
  <si>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</si>
  <si>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</si>
  <si>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</si>
  <si>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</si>
  <si>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</si>
  <si>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</si>
  <si>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</si>
  <si>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</si>
  <si>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</si>
  <si>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</si>
  <si>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</si>
  <si>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</si>
  <si>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</si>
  <si>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</si>
  <si>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</si>
  <si>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</si>
  <si>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</si>
  <si>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</si>
  <si>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</si>
  <si>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</si>
  <si>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</si>
  <si>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</si>
  <si>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</si>
  <si>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</si>
  <si>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</si>
  <si>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</si>
  <si>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</si>
  <si>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</si>
  <si>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</si>
  <si>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189</t>
  </si>
  <si>
    <t>中国共产党富民县委员会宣传部</t>
  </si>
  <si>
    <t>189001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</si>
  <si>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</si>
  <si>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</si>
  <si>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</si>
  <si>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</si>
  <si>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</si>
  <si>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</si>
  <si>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</si>
  <si>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</si>
  <si>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</si>
  <si>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</si>
  <si>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</si>
  <si>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</si>
  <si>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</si>
  <si>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</si>
  <si>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</si>
  <si>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</si>
  <si>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</si>
  <si>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</si>
  <si>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</si>
  <si>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</si>
  <si>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</si>
  <si>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</si>
  <si>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</si>
  <si>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</si>
  <si>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</si>
  <si>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</si>
  <si>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20133</t>
  </si>
  <si>
    <t>宣传事务</t>
  </si>
  <si>
    <t>2013301</t>
  </si>
  <si>
    <t>行政运行</t>
  </si>
  <si>
    <t>2013304</t>
  </si>
  <si>
    <t>宣传管理</t>
  </si>
  <si>
    <t>2013399</t>
  </si>
  <si>
    <t>其他宣传事务支出</t>
  </si>
  <si>
    <t>207</t>
  </si>
  <si>
    <t>文化旅游体育与传媒支出</t>
  </si>
  <si>
    <t>20708</t>
  </si>
  <si>
    <t>广播电视</t>
  </si>
  <si>
    <t>2070899</t>
  </si>
  <si>
    <t>其他广播电视支出</t>
  </si>
  <si>
    <t>20799</t>
  </si>
  <si>
    <t>其他文化旅游体育与传媒支出</t>
  </si>
  <si>
    <t>2079903</t>
  </si>
  <si>
    <t>文化产业发展专项支出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</si>
  <si>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</si>
  <si>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</si>
  <si>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</si>
  <si>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</si>
  <si>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</si>
  <si>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</si>
  <si>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</si>
  <si>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</si>
  <si>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</si>
  <si>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</si>
  <si>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</si>
  <si>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</si>
  <si>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</si>
  <si>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</si>
  <si>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</si>
  <si>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</si>
  <si>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</si>
  <si>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</si>
  <si>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</si>
  <si>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</si>
  <si>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</si>
  <si>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</si>
  <si>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</si>
  <si>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</si>
  <si>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</si>
  <si>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</si>
  <si>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</si>
  <si>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</si>
  <si>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</si>
  <si>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</si>
  <si>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</si>
  <si>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</si>
  <si>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</si>
  <si>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</si>
  <si>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</si>
  <si>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</si>
  <si>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</si>
  <si>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</si>
  <si>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</si>
  <si>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</si>
  <si>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</si>
  <si>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</si>
  <si>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</si>
  <si>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</si>
  <si>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</si>
  <si>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</si>
  <si>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</si>
  <si>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</si>
  <si>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</si>
  <si>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</si>
  <si>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</si>
  <si>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</si>
  <si>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</si>
  <si>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</si>
  <si>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</si>
  <si>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</si>
  <si>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</si>
  <si>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</si>
  <si>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</si>
  <si>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</si>
  <si>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</si>
  <si>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</si>
  <si>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</si>
  <si>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</si>
  <si>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</si>
  <si>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</si>
  <si>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</si>
  <si>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</si>
  <si>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</si>
  <si>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</si>
  <si>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</si>
  <si>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</si>
  <si>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</si>
  <si>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</si>
  <si>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</si>
  <si>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</si>
  <si>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</si>
  <si>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2025年基本支出预算表（人员类、运转类公用经费项目）</t>
  </si>
  <si>
    <t>单位名称：中国共产党富民县委员会宣传部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</si>
  <si>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</si>
  <si>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</si>
  <si>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</si>
  <si>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</si>
  <si>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</si>
  <si>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</si>
  <si>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</si>
  <si>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</si>
  <si>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</si>
  <si>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</si>
  <si>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</si>
  <si>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</si>
  <si>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</si>
  <si>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</si>
  <si>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</si>
  <si>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</si>
  <si>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</si>
  <si>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</si>
  <si>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530124210000000000149</t>
  </si>
  <si>
    <t>行政人员支出工资</t>
  </si>
  <si>
    <t>30101</t>
  </si>
  <si>
    <t>基本工资</t>
  </si>
  <si>
    <t>30103</t>
  </si>
  <si>
    <t>奖金</t>
  </si>
  <si>
    <t>530124210000000000150</t>
  </si>
  <si>
    <t>事业人员支出工资</t>
  </si>
  <si>
    <t>530124210000000000152</t>
  </si>
  <si>
    <t>30113</t>
  </si>
  <si>
    <t>530124210000000000155</t>
  </si>
  <si>
    <t>30217</t>
  </si>
  <si>
    <t>530124210000000000157</t>
  </si>
  <si>
    <t>一般公用经费</t>
  </si>
  <si>
    <t>30201</t>
  </si>
  <si>
    <t>办公费</t>
  </si>
  <si>
    <t>30205</t>
  </si>
  <si>
    <t>水费</t>
  </si>
  <si>
    <t>30207</t>
  </si>
  <si>
    <t>邮电费</t>
  </si>
  <si>
    <t>30299</t>
  </si>
  <si>
    <t>其他商品和服务支出</t>
  </si>
  <si>
    <t>530124231100001350567</t>
  </si>
  <si>
    <t>工会经费</t>
  </si>
  <si>
    <t>30228</t>
  </si>
  <si>
    <t>530124231100001400962</t>
  </si>
  <si>
    <t>公务员基础绩效奖</t>
  </si>
  <si>
    <t>530124231100001400963</t>
  </si>
  <si>
    <t>事业绩效工资</t>
  </si>
  <si>
    <t>30107</t>
  </si>
  <si>
    <t>绩效工资</t>
  </si>
  <si>
    <t>530124231100001400965</t>
  </si>
  <si>
    <t>事业在职津贴补贴</t>
  </si>
  <si>
    <t>30102</t>
  </si>
  <si>
    <t>津贴补贴</t>
  </si>
  <si>
    <t>530124231100001400966</t>
  </si>
  <si>
    <t>失业保险支出</t>
  </si>
  <si>
    <t>30112</t>
  </si>
  <si>
    <t>其他社会保障缴费</t>
  </si>
  <si>
    <t>530124231100001400967</t>
  </si>
  <si>
    <t>养老保险支出</t>
  </si>
  <si>
    <t>30108</t>
  </si>
  <si>
    <t>机关事业单位基本养老保险缴费</t>
  </si>
  <si>
    <t>530124231100001400973</t>
  </si>
  <si>
    <t>行政在职津贴补贴</t>
  </si>
  <si>
    <t>530124231100001400975</t>
  </si>
  <si>
    <t>工伤保险支出</t>
  </si>
  <si>
    <t>530124231100001400976</t>
  </si>
  <si>
    <t>公务交通补贴</t>
  </si>
  <si>
    <t>30239</t>
  </si>
  <si>
    <t>其他交通费用</t>
  </si>
  <si>
    <t>530124231100001400977</t>
  </si>
  <si>
    <t>公共交通专项经费</t>
  </si>
  <si>
    <t>530124231100001400988</t>
  </si>
  <si>
    <t>医疗保险支出</t>
  </si>
  <si>
    <t>30110</t>
  </si>
  <si>
    <t>职工基本医疗保险缴费</t>
  </si>
  <si>
    <t>30111</t>
  </si>
  <si>
    <t>公务员医疗补助缴费</t>
  </si>
  <si>
    <t>530124241100002423176</t>
  </si>
  <si>
    <t>职业年金支出</t>
  </si>
  <si>
    <t>30109</t>
  </si>
  <si>
    <t>职业年金缴费</t>
  </si>
  <si>
    <t>530124241100002450972</t>
  </si>
  <si>
    <t>事业绩效奖励</t>
  </si>
  <si>
    <t>530124251100003856675</t>
  </si>
  <si>
    <t>公车购置及运维费</t>
  </si>
  <si>
    <t>30231</t>
  </si>
  <si>
    <t>公务用车运行维护费</t>
  </si>
  <si>
    <t>530124251100003856676</t>
  </si>
  <si>
    <t>残疾人就业保障金</t>
  </si>
  <si>
    <t>预算05-1表</t>
  </si>
  <si>
    <t>项目分类</t>
  </si>
  <si>
    <t>项目单位</t>
  </si>
  <si>
    <t>经济科目编码</t>
  </si>
  <si>
    <t>经济科目名称</t>
  </si>
  <si>
    <t>本年拨款</t>
  </si>
  <si>
    <t>其中：本次下达</t>
  </si>
  <si>
    <t>专项业务类</t>
  </si>
  <si>
    <t>530124251100003869547</t>
  </si>
  <si>
    <t>宣传经费</t>
  </si>
  <si>
    <t>30209</t>
  </si>
  <si>
    <t>物业管理费</t>
  </si>
  <si>
    <t>30211</t>
  </si>
  <si>
    <t>差旅费</t>
  </si>
  <si>
    <t>30213</t>
  </si>
  <si>
    <t>维修（护）费</t>
  </si>
  <si>
    <t>30215</t>
  </si>
  <si>
    <t>会议费</t>
  </si>
  <si>
    <t>30216</t>
  </si>
  <si>
    <t>培训费</t>
  </si>
  <si>
    <t>30226</t>
  </si>
  <si>
    <t>劳务费</t>
  </si>
  <si>
    <t>30227</t>
  </si>
  <si>
    <t>委托业务费</t>
  </si>
  <si>
    <t>530124251100003869623</t>
  </si>
  <si>
    <t>舆情应急处置及网络信息安全工作补助经费</t>
  </si>
  <si>
    <t>31002</t>
  </si>
  <si>
    <t>办公设备购置</t>
  </si>
  <si>
    <t>530124251100003869681</t>
  </si>
  <si>
    <t>应急广播县级平台运行维护补助经费</t>
  </si>
  <si>
    <t>530124251100003869736</t>
  </si>
  <si>
    <t>文明城市创建及宣传氛围营造经费</t>
  </si>
  <si>
    <t>530124251100003942544</t>
  </si>
  <si>
    <t>2024盘活结转结余昆财教〔2023〕74号2023年省级广播电视事业发展专项资金</t>
  </si>
  <si>
    <t>530124251100003942561</t>
  </si>
  <si>
    <t>2024盘活结转结余昆财教〔2024〕17号2024年中央支持地方公共文化服务体系建设补助资金</t>
  </si>
  <si>
    <t>30206</t>
  </si>
  <si>
    <t>电费</t>
  </si>
  <si>
    <t>31003</t>
  </si>
  <si>
    <t>专用设备购置</t>
  </si>
  <si>
    <t>530124251100003942620</t>
  </si>
  <si>
    <t>2024盘活结转结余昆财教〔2024〕40号2024年中央支持地方公共文化服务体系建设补助资金</t>
  </si>
  <si>
    <t>530124251100003942636</t>
  </si>
  <si>
    <t>2024盘活结转结余昆财教〔2024〕77号2024年省级广播电视事业发展专项资金</t>
  </si>
  <si>
    <t>预算05-2表</t>
  </si>
  <si>
    <t>项目年度绩效目标</t>
  </si>
  <si>
    <t>一级指标</t>
  </si>
  <si>
    <t>二级指标</t>
  </si>
  <si>
    <t>三级指标</t>
  </si>
  <si>
    <t>指标性质</t>
  </si>
  <si>
    <t>指标值</t>
  </si>
  <si>
    <t>度量单位</t>
  </si>
  <si>
    <t>指标属性</t>
  </si>
  <si>
    <t>指标内容</t>
  </si>
  <si>
    <t>引导和支持地方提供基本公共文化服务项目，改善基层公共文化体育设施条件，加强基层公共文化服务人才队伍建设等，支持加快构建现代化公共文化服务体系，促进基本公共文化服务标准化、均等化，保障广大群众开展文化体育活动等基本文化权益。</t>
  </si>
  <si>
    <t>产出指标</t>
  </si>
  <si>
    <t>数量指标</t>
  </si>
  <si>
    <t>新时代文明实践中心、所、站、点建设数量</t>
  </si>
  <si>
    <t>&gt;=</t>
  </si>
  <si>
    <t>个</t>
  </si>
  <si>
    <t>定量指标</t>
  </si>
  <si>
    <t>质量指标</t>
  </si>
  <si>
    <t>新时代文明实践活动开展和培训</t>
  </si>
  <si>
    <t>16</t>
  </si>
  <si>
    <t>次</t>
  </si>
  <si>
    <t>效益指标</t>
  </si>
  <si>
    <t>社会效益</t>
  </si>
  <si>
    <t>推动精神文明建设工作走深走实</t>
  </si>
  <si>
    <t>95</t>
  </si>
  <si>
    <t>%</t>
  </si>
  <si>
    <t>满意度指标</t>
  </si>
  <si>
    <t>服务对象满意度</t>
  </si>
  <si>
    <t>群众对精神文明建设工作服务满意度</t>
  </si>
  <si>
    <t>90</t>
  </si>
  <si>
    <t>依据《2024年度全市意识形态工作责任制和精神文明创建指标考评细则》的通知及上级宣传、网信部门要求，认真开展重大事项、重大决策风险评估工作，严格落实富民县网络舆情全年7x24小时监测机制，统筹指导网上信息巡查监测和分析研判，做好属地突发事件和重大舆情的舆论引导以及网络信息安全工作，不断提升网评队伍保障水平和专业能力提升培训的开展，网络安全宣传以及与第三方专业公司合作网络舆情监测及信息报送服务费用保障支持。</t>
  </si>
  <si>
    <t>网络舆情全年7x24小时监测机制,上报舆情相关信息</t>
  </si>
  <si>
    <t>365</t>
  </si>
  <si>
    <t>天</t>
  </si>
  <si>
    <t>根据《2024年度全市意识形态工作责任制和精神文明创建指标考评细则》的通知要求实施（文件涉密不宜上传</t>
  </si>
  <si>
    <t>每年刊发《舆情专报》</t>
  </si>
  <si>
    <t>期</t>
  </si>
  <si>
    <t>根据《2024年度全市意识形态工作责任制和精神文明创建指标考评细则》的通知要求实施（文件涉密不宜上传）</t>
  </si>
  <si>
    <t>开展与第三方专业机构合作</t>
  </si>
  <si>
    <t>=</t>
  </si>
  <si>
    <t>1年</t>
  </si>
  <si>
    <t>年</t>
  </si>
  <si>
    <t>每月及每季度召开分析研判会</t>
  </si>
  <si>
    <t>每年开展业务培训</t>
  </si>
  <si>
    <t>全面完成省、市、县下达的各项工作任务。</t>
  </si>
  <si>
    <t>时效指标</t>
  </si>
  <si>
    <t>2025年1月1日至12月31日</t>
  </si>
  <si>
    <t>成本指标</t>
  </si>
  <si>
    <t>经济成本指标</t>
  </si>
  <si>
    <t>45</t>
  </si>
  <si>
    <t>万元</t>
  </si>
  <si>
    <t>净化网络空间，优化网络环境，倡导文明网络的舆论氛围。</t>
  </si>
  <si>
    <t>可持续影响</t>
  </si>
  <si>
    <t>常态化开展各项工作</t>
  </si>
  <si>
    <t>群众满意度</t>
  </si>
  <si>
    <t>引导和支持地方提供基本公共文化服务项目，改善基层公共文化体育设施条件，加强基层公共文化服务人才队伍建设等，支持加快构建现代公共文化服务体系，促进基本公共文化服务标准化、均等化，对全县辖区范围内1个主站台、5个镇电视转播台的播出信号、设备运行、电力和环境、机房安全防范进行远程监测和管理，有效提升县级发射台站和乡镇转播站的运行维护管理及安全播出。提高公共服务能力，保障人民群众收听收看广播电视权益、保证播出安全、提高公共服务能力，保障人民群众收听收看权益。</t>
  </si>
  <si>
    <t>通过地面数字电视提供电视节目</t>
  </si>
  <si>
    <t>套</t>
  </si>
  <si>
    <t>发射机满频率、满时间、满调制播出率</t>
  </si>
  <si>
    <t>电视综合人口覆盖率</t>
  </si>
  <si>
    <t>用户满意度</t>
  </si>
  <si>
    <t>应急广播体系建设运行维护补助经费将用于应急广播体系电费、链路传输、平台运行管理、终端在线、维修辅材等费用支出，确保应急广播规范高效运转，使平台成为服务县委、县政府中心工作、丰富群众精神文化生活的重要宣传阵地。</t>
  </si>
  <si>
    <t>应急广播各平台正常运行</t>
  </si>
  <si>
    <t>应急广播体系建设运行维护补助经费将用于应急广播体系电费、链路传输、平台运行管理、终端在线、维修辅材等费用支出，确保应急广播规范高效运转，使平台成为服务县委、政府中心工作、丰富群众精神文化生活的重要宣传阵地。</t>
  </si>
  <si>
    <t>应急广播各前端及终端设备正常运行</t>
  </si>
  <si>
    <t>590</t>
  </si>
  <si>
    <t>应急广播在线率</t>
  </si>
  <si>
    <t>25</t>
  </si>
  <si>
    <t>丰富群众精神文化生活</t>
  </si>
  <si>
    <t>确保应急广播规范高效运转，长期播放</t>
  </si>
  <si>
    <t>保障已建成的县级应急广播体系正常运行。</t>
  </si>
  <si>
    <t>县级应急广播体系正常运行数量</t>
  </si>
  <si>
    <t>1个</t>
  </si>
  <si>
    <t>应急广播终端在线率</t>
  </si>
  <si>
    <t>确保应急广播日常发挥预警应急、政策宣传、日常使用等效能</t>
  </si>
  <si>
    <t>该项目包括直播卫星覆盖工程运维（村村通、户户通工程）、省级节目无线覆盖运维、县级应急广播体系建设、基层公共服务网络标准化建设4部分，将有力保障全市直播卫星村村通工程、户户通工程用户的正常收视，免费为农村用户提供60套电视节目和44套广播节目；有力保障省级节目无线覆盖工程的正常运行，利用广播电视发射台免费为城乡居民提供云南省第1套广播节目，实现农村地区广播电视长期通、优质通；有力保障该县完成县级应急广播体系建设，通过省市级验收，并投入正常使用。促进达到国家基本公共服务指导标准，保障基层公共服务标准化建设及建成的乡镇（街道）为民服务中心发挥效能。</t>
  </si>
  <si>
    <t>乡镇级服务网点建立率（综合文化服务中心）</t>
  </si>
  <si>
    <t>直播卫星设备正常运行率</t>
  </si>
  <si>
    <t>保障县级应急广播体系完成建设，通过省市及验收，并确保应急广播日常发挥预警应急、政策宣传、日常使用等效能</t>
  </si>
  <si>
    <t>以习近平新时代中国特色社会主义思想为指导，全面贯彻落实全国、全省宣传思想文化工作会议精神，坚持围绕“紧扣1条主题主线，把好6个关键方向，提升6种专业能力，抓实9项重点任务，实现4大工作目标”的“16694”工作思路，紧扣落实“2项奋进目标、8项机制保障、5项创新突破、67项具体任务”“28567”工作目标任务清单，逐步建构起抓好宣传思想工作格局和工作体系，推动全县宣传思想文化工作守正创新，出彩出新。全面落实完成好省、市、县下达的各项工作任务。</t>
  </si>
  <si>
    <t>与中央、省、市级主流媒体开展深度融合宣传合作，结合富民经济社会发展中好的经验做法，讲好富民故事，传播富民声音。</t>
  </si>
  <si>
    <t>提高党委理论中心组学习质效，年度集中学习不少于8次，集体学习研讨每季度不少于1次。</t>
  </si>
  <si>
    <t>次（期）</t>
  </si>
  <si>
    <t>开展重大活动主题宣传策划，每年不少于4场新闻发布会策划。</t>
  </si>
  <si>
    <t>场</t>
  </si>
  <si>
    <t>开展宣传思想文化系统“四力”提升业务培训</t>
  </si>
  <si>
    <t>1期（2-3天）</t>
  </si>
  <si>
    <t>深入推进社会面宣传和新闻宣传，总结富民经济社会发展中好的经验做法，讲好富民故事，传播富民声音，全面完成省、市、县下达的各项工作任务。</t>
  </si>
  <si>
    <t>50</t>
  </si>
  <si>
    <t>为富民县加快经济社会发展建设提供强有力的思想保证、精神动力、智力支持和文化支撑。</t>
  </si>
  <si>
    <t>结合富民县经济社会发展的成效，找准宣传工作的落脚点和契合点，强化精品、爆品创作意识，持续提升富民的“辨识度、形象度、美誉度、活跃度、满意度”。</t>
  </si>
  <si>
    <t>坚持以人民为中心的发展思想和“创建永远在路上”的工作理念，以培育和践行社会主义核心价值观为根本，进一步巩固提升创建成果。一是深化拓展“我们的节日”等主题活动，深度挖掘、阐释、宣传、展示优秀传统节日文化内涵；二是持续做好公益广告的张贴、刊播及后期维护，运用多种形式积极营造浓厚的宣传氛围；三是确保居民小区、背街小巷、城市道路、农贸市场、校园周边、重点区域卫生环境和社会秩序持续优化，推动创建工作常态长效，切实提升城市形象和市民文明素养。</t>
  </si>
  <si>
    <t>围绕省、市、县的中心工作要求，开展重大节日、重大活动等公益广告更新及氛围营造工作</t>
  </si>
  <si>
    <t>文明城市创建宣传氛围营造，实地点位环境打造，宣传资料制作，公益广告更新，组织开展文明实践活动和业务培训等</t>
  </si>
  <si>
    <t>确保居民小区、背街小巷、城市道路、农贸市场、校园周边、重点区域卫生环境和社会秩序持续优化</t>
  </si>
  <si>
    <t>根据《2024年度全市意识形态责任制和精神文明创建指标考评细则》的通知要求实施（文件涉密不宜上传）</t>
  </si>
  <si>
    <t>30</t>
  </si>
  <si>
    <t>提升城乡人居环境，不断提高全民的法制意识、安全意识、公德意识、节俭意识</t>
  </si>
  <si>
    <t>推动创建工作常态长效，切实提升城市形象和市民文明素养</t>
  </si>
  <si>
    <t>说明：2025年度县委宣传部财政预算中未安排此项内容。</t>
  </si>
  <si>
    <t>预算06表</t>
  </si>
  <si>
    <t>政府性基金预算支出预算表</t>
  </si>
  <si>
    <t>单位名称：全部</t>
  </si>
  <si>
    <t>本年政府性基金预算支出</t>
  </si>
  <si>
    <t>预算07表</t>
  </si>
  <si>
    <t>主管部门</t>
  </si>
  <si>
    <t>预算项目名称</t>
  </si>
  <si>
    <t>采购项目</t>
  </si>
  <si>
    <t>采购目录</t>
  </si>
  <si>
    <t>计量
单位</t>
  </si>
  <si>
    <t>数量</t>
  </si>
  <si>
    <t>面向中小企业预留资金</t>
  </si>
  <si>
    <t>单位自筹</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</si>
  <si>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</si>
  <si>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</si>
  <si>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</si>
  <si>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</si>
  <si>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</si>
  <si>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</si>
  <si>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</si>
  <si>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</si>
  <si>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</si>
  <si>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</si>
  <si>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</si>
  <si>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</si>
  <si>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</si>
  <si>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</si>
  <si>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</si>
  <si>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</si>
  <si>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</si>
  <si>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</si>
  <si>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</si>
  <si>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</si>
  <si>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</si>
  <si>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</si>
  <si>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</si>
  <si>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</si>
  <si>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</si>
  <si>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</si>
  <si>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311 专项业务类</t>
  </si>
  <si>
    <t>本级</t>
  </si>
  <si>
    <t/>
  </si>
  <si>
    <t>预算08-1表</t>
  </si>
  <si>
    <t>部门编码</t>
  </si>
  <si>
    <t>部门名称</t>
  </si>
  <si>
    <t>内容</t>
  </si>
  <si>
    <t>说明</t>
  </si>
  <si>
    <t>部门总体目标</t>
  </si>
  <si>
    <t>部门职责</t>
  </si>
  <si>
    <t>县委宣传部的主要职责是指导全县理论研究、理论学习、理论宣传工作，学习、宣传、贯彻落实党的路线、方针、政策，通过多种形式，积极开展理论武装工作。深入推进社会面宣传和新闻宣传，总结富民经济社会发展中好的经验做法，讲好富民故事，传播富民声音，树立良好形象。推进精神文明建设，积极培育和践行社会主义核心价值观。强化宣传思想文化阵地建设，稳步推进文化强县建设，不断推进文化产业培育和发展，统筹做好广播电视及新闻出版（版权）工作。</t>
  </si>
  <si>
    <t>根据三定方案归纳</t>
  </si>
  <si>
    <t>县委宣传部将以习近平新时代中国特色社会主义思想为指导，全面贯彻落实全国、全省宣传思想文化工作会议精神，坚持围绕“紧扣1条主题主线，把好6个关键方向，提升6种专业能力，抓实9项重点任务，实现4大工作目标”的“16694”工作思路，紧扣落实“2项奋进目标、8项机制保障、5项创新突破、67项具体任务”“28567”工作目标任务清单，逐步建构起抓好宣传思想工作格局和工作体系，推动全县宣传思想文化工作守正创新，出彩出新。</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</si>
  <si>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</si>
  <si>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</si>
  <si>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</si>
  <si>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</si>
  <si>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</si>
  <si>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</si>
  <si>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</si>
  <si>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</si>
  <si>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</si>
  <si>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</si>
  <si>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</si>
  <si>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2025年县委宣传部日常运转保障经费</t>
  </si>
  <si>
    <t>人员经费及办公经费</t>
  </si>
  <si>
    <t>三、部门整体支出绩效指标</t>
  </si>
  <si>
    <t>绩效指标</t>
  </si>
  <si>
    <t>评（扣）分标准</t>
  </si>
  <si>
    <t>绩效指标设定依据及指标值数据来源</t>
  </si>
  <si>
    <t xml:space="preserve">二级指标 </t>
  </si>
  <si>
    <t>完成省市县下达的各项目标任务。做好主题宣传工作，召开新闻宣传策划会和组织召开新闻发布会等新闻宣传工作。</t>
  </si>
  <si>
    <t>①指标值≥95%，得满分10分；②95%＞指标值≥90%，得8分；③90%＞指标值≥70%，得4分；④70%＞指标值≥60%，得2分；⑤指标值＜60%，不得分。</t>
  </si>
  <si>
    <t>根据《2024年度全市意识形态工作责任制和精神文明创建指标考评细则》的通知要求实施</t>
  </si>
  <si>
    <t>〔2024〕-83号</t>
  </si>
  <si>
    <t>①指标值≥95%，得满分5分；②95%＞指标值≥90%，得4分；③90%＞指标值≥70%，得3分；④70%＞指标值≥60%，得2分；⑤指标值＜60%，不得分。</t>
  </si>
  <si>
    <t>①指标值≥95%，得满分15分；②95%＞指标值≥90%，得12分；③90%＞指标值≥70%，得10分；④70%＞指标值≥60%，得8分；⑤指标值＜60%，不得分。</t>
  </si>
  <si>
    <t>①满意度≥90%，得满分10分；②90%＞满意度≥80%，得8分；③80%＞满意度≥70%，得4分；④70%＞满意度≥60%，得2分；⑤满意度＜60%，不得分。</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</si>
  <si>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</si>
  <si>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</si>
  <si>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</si>
  <si>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</si>
  <si>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</si>
  <si>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</si>
  <si>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</si>
  <si>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</si>
  <si>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</si>
  <si>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</si>
  <si>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</si>
  <si>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</si>
  <si>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</si>
  <si>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</si>
  <si>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</si>
  <si>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</si>
  <si>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</si>
  <si>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</si>
  <si>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</si>
  <si>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</si>
  <si>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</si>
  <si>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</si>
  <si>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</si>
  <si>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</si>
  <si>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</si>
  <si>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共产党机关</t>
  </si>
  <si>
    <t>行政单位</t>
  </si>
  <si>
    <t>全额</t>
  </si>
  <si>
    <t>云南省昆明市富民县环城南路362号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</si>
</sst>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0" fontId="39" fillId="0" borderId="1">
      <alignment horizontal="right" vertical="center"/>
    </xf>
    <xf numFmtId="178" fontId="39" fillId="0" borderId="1">
      <alignment horizontal="right" vertical="center"/>
    </xf>
    <xf numFmtId="49" fontId="39" fillId="0" borderId="1">
      <alignment horizontal="left" vertical="center" wrapText="1"/>
    </xf>
    <xf numFmtId="178" fontId="39" fillId="0" borderId="1">
      <alignment horizontal="right" vertical="center"/>
    </xf>
    <xf numFmtId="179" fontId="39" fillId="0" borderId="1">
      <alignment horizontal="right" vertical="center"/>
    </xf>
    <xf numFmtId="180" fontId="39" fillId="0" borderId="1">
      <alignment horizontal="right" vertical="center"/>
    </xf>
  </cellStyleXfs>
  <cellXfs count="97">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3" applyNumberFormat="1" applyFont="1" applyBorder="1">
      <alignment horizontal="left" vertical="center" wrapText="1"/>
    </xf>
    <xf numFmtId="180" fontId="4" fillId="0" borderId="1" xfId="56" applyNumberFormat="1" applyFont="1" applyBorder="1" applyAlignment="1">
      <alignment horizontal="center" vertical="center"/>
    </xf>
    <xf numFmtId="49" fontId="3" fillId="0" borderId="1" xfId="53" applyNumberFormat="1" applyFont="1" applyBorder="1" applyAlignment="1">
      <alignment horizontal="left" vertical="center" wrapText="1" indent="1"/>
    </xf>
    <xf numFmtId="49" fontId="4" fillId="0" borderId="1" xfId="53" applyNumberFormat="1" applyFont="1" applyBorder="1" applyAlignment="1">
      <alignment horizontal="center" vertical="center" wrapText="1"/>
    </xf>
    <xf numFmtId="180"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8" fontId="13" fillId="0" borderId="1" xfId="0" applyNumberFormat="1" applyFont="1" applyBorder="1" applyAlignment="1">
      <alignment horizontal="right" vertical="center"/>
    </xf>
    <xf numFmtId="49" fontId="13" fillId="0" borderId="1" xfId="53"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8" fontId="3" fillId="0" borderId="1" xfId="0" applyNumberFormat="1" applyFont="1" applyBorder="1" applyAlignment="1">
      <alignment horizontal="right" vertical="center"/>
    </xf>
    <xf numFmtId="0" fontId="0" fillId="0" borderId="1" xfId="0" applyFont="1" applyBorder="1">
      <alignment vertical="center"/>
    </xf>
    <xf numFmtId="178" fontId="3" fillId="0" borderId="1" xfId="54"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53" applyNumberFormat="1" applyFont="1" applyBorder="1">
      <alignment horizontal="left" vertical="center" wrapText="1"/>
    </xf>
    <xf numFmtId="178"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8" fontId="15" fillId="0" borderId="1" xfId="0" applyNumberFormat="1" applyFont="1" applyBorder="1" applyAlignment="1">
      <alignment horizontal="right" vertical="center"/>
    </xf>
    <xf numFmtId="49" fontId="15" fillId="0" borderId="1" xfId="53" applyNumberFormat="1" applyFont="1" applyBorder="1" applyAlignment="1">
      <alignment horizontal="left" vertical="center" wrapText="1" indent="1"/>
    </xf>
    <xf numFmtId="49" fontId="15" fillId="0" borderId="1" xfId="53"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3" applyNumberFormat="1" applyFont="1" applyBorder="1">
      <alignment horizontal="left" vertical="center" wrapText="1"/>
    </xf>
    <xf numFmtId="49" fontId="16" fillId="0" borderId="1" xfId="53" applyNumberFormat="1" applyFont="1" applyBorder="1" applyAlignment="1">
      <alignment horizontal="left" vertical="center" wrapText="1" indent="1"/>
    </xf>
    <xf numFmtId="49" fontId="16" fillId="0" borderId="1" xfId="53"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8"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D11" sqref="D1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95" t="s">
        <v>0</v>
      </c>
    </row>
    <row r="2" ht="41.25" customHeight="1" spans="1:4">
      <c r="A2" s="2" t="str">
        <f>"2025"&amp;"年财务收支预算总表"</f>
        <v>2025年财务收支预算总表</v>
      </c>
      <c r="B2" s="2"/>
      <c r="C2" s="2"/>
      <c r="D2" s="2"/>
    </row>
    <row r="3" ht="17.25" customHeight="1" spans="1:4">
      <c r="A3" s="3" t="str">
        <f>"单位名称："&amp;"中国共产党富民县委员会宣传部"</f>
        <v>单位名称：中国共产党富民县委员会宣传部</v>
      </c>
      <c r="B3" s="3"/>
      <c r="D3" s="1" t="s">
        <v>1</v>
      </c>
    </row>
    <row r="4" ht="23.25" customHeight="1" spans="1:4">
      <c r="A4" s="71" t="s">
        <v>2</v>
      </c>
      <c r="B4" s="71"/>
      <c r="C4" s="71" t="s">
        <v>3</v>
      </c>
      <c r="D4" s="71"/>
    </row>
    <row r="5" ht="24" customHeight="1" spans="1:4">
      <c r="A5" s="71" t="s">
        <v>4</v>
      </c>
      <c r="B5" s="71" t="str">
        <f>"2025"&amp;"年预算数"</f>
        <v>2025年预算数</v>
      </c>
      <c r="C5" s="71" t="s">
        <v>5</v>
      </c>
      <c r="D5" s="71" t="str">
        <f>"2025"&amp;"年预算数"</f>
        <v>2025年预算数</v>
      </c>
    </row>
    <row r="6" ht="17.25" customHeight="1" spans="1:4">
      <c r="A6" s="90" t="s">
        <v>6</v>
      </c>
      <c r="B6" s="86">
        <v>5835824.86</v>
      </c>
      <c r="C6" s="90" t="s">
        <v>7</v>
      </c>
      <c r="D6" s="86">
        <v>3335699.54</v>
      </c>
    </row>
    <row r="7" ht="17.25" customHeight="1" spans="1:4">
      <c r="A7" s="90" t="s">
        <v>8</v>
      </c>
      <c r="B7" s="86"/>
      <c r="C7" s="90" t="s">
        <v>9</v>
      </c>
      <c r="D7" s="86"/>
    </row>
    <row r="8" ht="17.25" customHeight="1" spans="1:4">
      <c r="A8" s="90" t="s">
        <v>10</v>
      </c>
      <c r="B8" s="86"/>
      <c r="C8" s="90" t="s">
        <v>11</v>
      </c>
      <c r="D8" s="86"/>
    </row>
    <row r="9" ht="17.25" customHeight="1" spans="1:4">
      <c r="A9" s="90" t="s">
        <v>12</v>
      </c>
      <c r="B9" s="86"/>
      <c r="C9" s="90" t="s">
        <v>13</v>
      </c>
      <c r="D9" s="86"/>
    </row>
    <row r="10" ht="17.25" customHeight="1" spans="1:4">
      <c r="A10" s="90" t="s">
        <v>14</v>
      </c>
      <c r="B10" s="86"/>
      <c r="C10" s="90" t="s">
        <v>15</v>
      </c>
      <c r="D10" s="86"/>
    </row>
    <row r="11" ht="17.25" customHeight="1" spans="1:4">
      <c r="A11" s="90" t="s">
        <v>16</v>
      </c>
      <c r="B11" s="86"/>
      <c r="C11" s="90" t="s">
        <v>17</v>
      </c>
      <c r="D11" s="86"/>
    </row>
    <row r="12" ht="17.25" customHeight="1" spans="1:4">
      <c r="A12" s="90" t="s">
        <v>18</v>
      </c>
      <c r="B12" s="86"/>
      <c r="C12" s="90" t="s">
        <v>19</v>
      </c>
      <c r="D12" s="86">
        <v>1572029.47</v>
      </c>
    </row>
    <row r="13" ht="17.25" customHeight="1" spans="1:4">
      <c r="A13" s="90" t="s">
        <v>20</v>
      </c>
      <c r="B13" s="86"/>
      <c r="C13" s="90" t="s">
        <v>21</v>
      </c>
      <c r="D13" s="86">
        <v>385488.18</v>
      </c>
    </row>
    <row r="14" ht="17.25" customHeight="1" spans="1:4">
      <c r="A14" s="90" t="s">
        <v>22</v>
      </c>
      <c r="B14" s="86"/>
      <c r="C14" s="90" t="s">
        <v>23</v>
      </c>
      <c r="D14" s="86">
        <v>283484.59</v>
      </c>
    </row>
    <row r="15" ht="17.25" customHeight="1" spans="1:4">
      <c r="A15" s="90" t="s">
        <v>24</v>
      </c>
      <c r="B15" s="86"/>
      <c r="C15" s="90" t="s">
        <v>25</v>
      </c>
      <c r="D15" s="86"/>
    </row>
    <row r="16" ht="17.25" customHeight="1" spans="1:4">
      <c r="A16" s="90"/>
      <c r="B16" s="86"/>
      <c r="C16" s="90" t="s">
        <v>26</v>
      </c>
      <c r="D16" s="86"/>
    </row>
    <row r="17" ht="17.25" customHeight="1" spans="1:4">
      <c r="A17" s="90"/>
      <c r="B17" s="86"/>
      <c r="C17" s="90" t="s">
        <v>27</v>
      </c>
      <c r="D17" s="86"/>
    </row>
    <row r="18" ht="17.25" customHeight="1" spans="1:4">
      <c r="A18" s="90"/>
      <c r="B18" s="86"/>
      <c r="C18" s="90" t="s">
        <v>28</v>
      </c>
      <c r="D18" s="86"/>
    </row>
    <row r="19" ht="17.25" customHeight="1" spans="1:4">
      <c r="A19" s="90"/>
      <c r="B19" s="86"/>
      <c r="C19" s="90" t="s">
        <v>29</v>
      </c>
      <c r="D19" s="86"/>
    </row>
    <row r="20" ht="17.25" customHeight="1" spans="1:4">
      <c r="A20" s="90"/>
      <c r="B20" s="86"/>
      <c r="C20" s="90" t="s">
        <v>30</v>
      </c>
      <c r="D20" s="86"/>
    </row>
    <row r="21" ht="17.25" customHeight="1" spans="1:4">
      <c r="A21" s="90"/>
      <c r="B21" s="86"/>
      <c r="C21" s="90" t="s">
        <v>31</v>
      </c>
      <c r="D21" s="86"/>
    </row>
    <row r="22" ht="17.25" customHeight="1" spans="1:4">
      <c r="A22" s="90"/>
      <c r="B22" s="86"/>
      <c r="C22" s="90" t="s">
        <v>32</v>
      </c>
      <c r="D22" s="86"/>
    </row>
    <row r="23" ht="17.25" customHeight="1" spans="1:4">
      <c r="A23" s="90"/>
      <c r="B23" s="86"/>
      <c r="C23" s="90" t="s">
        <v>33</v>
      </c>
      <c r="D23" s="86"/>
    </row>
    <row r="24" ht="17.25" customHeight="1" spans="1:4">
      <c r="A24" s="90"/>
      <c r="B24" s="86"/>
      <c r="C24" s="90" t="s">
        <v>34</v>
      </c>
      <c r="D24" s="86">
        <v>259123.08</v>
      </c>
    </row>
    <row r="25" ht="17.25" customHeight="1" spans="1:4">
      <c r="A25" s="90"/>
      <c r="B25" s="86"/>
      <c r="C25" s="90" t="s">
        <v>35</v>
      </c>
      <c r="D25" s="86"/>
    </row>
    <row r="26" ht="17.25" customHeight="1" spans="1:4">
      <c r="A26" s="90"/>
      <c r="B26" s="86"/>
      <c r="C26" s="90" t="s">
        <v>36</v>
      </c>
      <c r="D26" s="86"/>
    </row>
    <row r="27" ht="17.25" customHeight="1" spans="1:4">
      <c r="A27" s="90"/>
      <c r="B27" s="86"/>
      <c r="C27" s="90" t="s">
        <v>37</v>
      </c>
      <c r="D27" s="86"/>
    </row>
    <row r="28" ht="16.5" customHeight="1" spans="1:4">
      <c r="A28" s="90"/>
      <c r="B28" s="86"/>
      <c r="C28" s="90" t="s">
        <v>38</v>
      </c>
      <c r="D28" s="86"/>
    </row>
    <row r="29" ht="16.5" customHeight="1" spans="1:4">
      <c r="A29" s="90"/>
      <c r="B29" s="86"/>
      <c r="C29" s="90" t="s">
        <v>39</v>
      </c>
      <c r="D29" s="86"/>
    </row>
    <row r="30" ht="17.25" customHeight="1" spans="1:4">
      <c r="A30" s="90"/>
      <c r="B30" s="86"/>
      <c r="C30" s="90" t="s">
        <v>40</v>
      </c>
      <c r="D30" s="86"/>
    </row>
    <row r="31" ht="17.25" customHeight="1" spans="1:4">
      <c r="A31" s="90"/>
      <c r="B31" s="86"/>
      <c r="C31" s="90" t="s">
        <v>41</v>
      </c>
      <c r="D31" s="86"/>
    </row>
    <row r="32" ht="17.25" customHeight="1" spans="1:4">
      <c r="A32" s="90"/>
      <c r="B32" s="86"/>
      <c r="C32" s="90" t="s">
        <v>42</v>
      </c>
      <c r="D32" s="86"/>
    </row>
    <row r="33" ht="17.25" customHeight="1" spans="1:4">
      <c r="A33" s="90"/>
      <c r="B33" s="86"/>
      <c r="C33" s="90" t="s">
        <v>43</v>
      </c>
      <c r="D33" s="86"/>
    </row>
    <row r="34" ht="16.5" customHeight="1" spans="1:4">
      <c r="A34" s="91" t="s">
        <v>44</v>
      </c>
      <c r="B34" s="96">
        <f>5835824.86-0</f>
        <v>5835824.86</v>
      </c>
      <c r="C34" s="91" t="s">
        <v>45</v>
      </c>
      <c r="D34" s="96">
        <v>5835824.86</v>
      </c>
    </row>
    <row r="35" ht="16.5" customHeight="1" spans="1:4">
      <c r="A35" s="90" t="s">
        <v>46</v>
      </c>
      <c r="B35" s="86"/>
      <c r="C35" s="90" t="s">
        <v>47</v>
      </c>
      <c r="D35" s="86"/>
    </row>
    <row r="36" ht="16.5" customHeight="1" spans="1:4">
      <c r="A36" s="91" t="s">
        <v>48</v>
      </c>
      <c r="B36" s="96">
        <v>5835824.86</v>
      </c>
      <c r="C36" s="91" t="s">
        <v>49</v>
      </c>
      <c r="D36" s="96">
        <v>5835824.86</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workbookViewId="0">
      <selection activeCell="A8" sqref="A8"/>
    </sheetView>
  </sheetViews>
  <sheetFormatPr defaultColWidth="10.7083333333333" defaultRowHeight="12" customHeight="1" outlineLevelRow="5"/>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325</v>
      </c>
    </row>
    <row r="2" ht="39.75" customHeight="1" spans="1:10">
      <c r="A2" s="2" t="str">
        <f>"2025"&amp;"年项目支出绩效目标表（另文下达）"</f>
        <v>2025年项目支出绩效目标表（另文下达）</v>
      </c>
      <c r="B2" s="2"/>
      <c r="C2" s="2"/>
      <c r="D2" s="2"/>
      <c r="E2" s="2"/>
      <c r="F2" s="2"/>
      <c r="G2" s="2"/>
      <c r="H2" s="2"/>
      <c r="I2" s="2"/>
      <c r="J2" s="2"/>
    </row>
    <row r="3" ht="17.25" customHeight="1" spans="1:8">
      <c r="A3" s="3" t="str">
        <f>"单位名称："&amp;"中国共产党富民县委员会宣传部"</f>
        <v>单位名称：中国共产党富民县委员会宣传部</v>
      </c>
      <c r="B3" s="3"/>
      <c r="C3" s="3"/>
      <c r="D3" s="3"/>
      <c r="E3" s="3"/>
      <c r="F3" s="3"/>
      <c r="G3" s="3"/>
      <c r="H3" s="3"/>
    </row>
    <row r="4" ht="44.25" customHeight="1" spans="1:10">
      <c r="A4" s="71" t="s">
        <v>194</v>
      </c>
      <c r="B4" s="71" t="s">
        <v>326</v>
      </c>
      <c r="C4" s="80" t="s">
        <v>327</v>
      </c>
      <c r="D4" s="71" t="s">
        <v>328</v>
      </c>
      <c r="E4" s="71" t="s">
        <v>329</v>
      </c>
      <c r="F4" s="71" t="s">
        <v>330</v>
      </c>
      <c r="G4" s="71" t="s">
        <v>331</v>
      </c>
      <c r="H4" s="71" t="s">
        <v>332</v>
      </c>
      <c r="I4" s="71" t="s">
        <v>333</v>
      </c>
      <c r="J4" s="71" t="s">
        <v>334</v>
      </c>
    </row>
    <row r="5" ht="18.75" customHeight="1" spans="1:10">
      <c r="A5" s="71">
        <v>1</v>
      </c>
      <c r="B5" s="71">
        <v>2</v>
      </c>
      <c r="C5" s="71">
        <v>3</v>
      </c>
      <c r="D5" s="71">
        <v>4</v>
      </c>
      <c r="E5" s="71">
        <v>5</v>
      </c>
      <c r="F5" s="71">
        <v>6</v>
      </c>
      <c r="G5" s="71">
        <v>7</v>
      </c>
      <c r="H5" s="71">
        <v>8</v>
      </c>
      <c r="I5" s="71">
        <v>9</v>
      </c>
      <c r="J5" s="71">
        <v>10</v>
      </c>
    </row>
    <row r="6" ht="24" customHeight="1" spans="1:1">
      <c r="A6" t="s">
        <v>424</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B15" sqref="B15"/>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425</v>
      </c>
    </row>
    <row r="2" ht="42" customHeight="1" spans="1:6">
      <c r="A2" s="2" t="str">
        <f>"2025"&amp;"年政府性基金预算支出预算表"</f>
        <v>2025年政府性基金预算支出预算表</v>
      </c>
      <c r="B2" s="2" t="s">
        <v>426</v>
      </c>
      <c r="C2" s="2"/>
      <c r="D2" s="2"/>
      <c r="E2" s="2"/>
      <c r="F2" s="2"/>
    </row>
    <row r="3" ht="13.5" customHeight="1" spans="1:6">
      <c r="A3" s="3" t="str">
        <f>"单位名称："&amp;"中国共产党富民县委员会宣传部"</f>
        <v>单位名称：中国共产党富民县委员会宣传部</v>
      </c>
      <c r="B3" s="3" t="s">
        <v>427</v>
      </c>
      <c r="C3" s="3"/>
      <c r="F3" s="1" t="s">
        <v>176</v>
      </c>
    </row>
    <row r="4" ht="19.5" customHeight="1" spans="1:6">
      <c r="A4" s="71" t="s">
        <v>192</v>
      </c>
      <c r="B4" s="71" t="s">
        <v>70</v>
      </c>
      <c r="C4" s="71" t="s">
        <v>71</v>
      </c>
      <c r="D4" s="71" t="s">
        <v>428</v>
      </c>
      <c r="E4" s="71"/>
      <c r="F4" s="71"/>
    </row>
    <row r="5" ht="18.75" customHeight="1" spans="1:6">
      <c r="A5" s="71"/>
      <c r="B5" s="71"/>
      <c r="C5" s="71"/>
      <c r="D5" s="71" t="s">
        <v>53</v>
      </c>
      <c r="E5" s="71" t="s">
        <v>72</v>
      </c>
      <c r="F5" s="71" t="s">
        <v>73</v>
      </c>
    </row>
    <row r="6" ht="18.75" customHeight="1" spans="1:6">
      <c r="A6" s="71">
        <v>1</v>
      </c>
      <c r="B6" s="71" t="s">
        <v>81</v>
      </c>
      <c r="C6" s="71">
        <v>3</v>
      </c>
      <c r="D6" s="71">
        <v>4</v>
      </c>
      <c r="E6" s="71">
        <v>5</v>
      </c>
      <c r="F6" s="71">
        <v>6</v>
      </c>
    </row>
    <row r="7" ht="21" customHeight="1" spans="1:6">
      <c r="A7" s="5"/>
      <c r="B7" s="5"/>
      <c r="C7" s="5"/>
      <c r="D7" s="77"/>
      <c r="E7" s="77"/>
      <c r="F7" s="77"/>
    </row>
    <row r="8" ht="21" customHeight="1" spans="1:6">
      <c r="A8" s="5"/>
      <c r="B8" s="5"/>
      <c r="C8" s="5"/>
      <c r="D8" s="77"/>
      <c r="E8" s="77"/>
      <c r="F8" s="77"/>
    </row>
    <row r="9" ht="18.75" customHeight="1" spans="1:6">
      <c r="A9" s="71" t="s">
        <v>181</v>
      </c>
      <c r="B9" s="71" t="s">
        <v>181</v>
      </c>
      <c r="C9" s="71" t="s">
        <v>181</v>
      </c>
      <c r="D9" s="77"/>
      <c r="E9" s="77"/>
      <c r="F9" s="77"/>
    </row>
    <row r="10" customHeight="1" spans="1:1">
      <c r="A10" t="s">
        <v>424</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workbookViewId="0">
      <selection activeCell="A13" sqref="A13"/>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1" t="s">
        <v>429</v>
      </c>
    </row>
    <row r="2" ht="41.25" customHeight="1" spans="1:19">
      <c r="A2" s="2" t="str">
        <f>"2025"&amp;"年部门政府采购预算表"</f>
        <v>2025年部门政府采购预算表</v>
      </c>
      <c r="B2" s="2"/>
      <c r="C2" s="2"/>
      <c r="D2" s="2"/>
      <c r="E2" s="2"/>
      <c r="F2" s="2"/>
      <c r="G2" s="2"/>
      <c r="H2" s="2"/>
      <c r="I2" s="2"/>
      <c r="J2" s="2"/>
      <c r="K2" s="2"/>
      <c r="L2" s="2"/>
      <c r="M2" s="2"/>
      <c r="N2" s="2"/>
      <c r="O2" s="2"/>
      <c r="P2" s="2"/>
      <c r="Q2" s="2"/>
      <c r="R2" s="2"/>
      <c r="S2" s="2"/>
    </row>
    <row r="3" ht="18.75" customHeight="1" spans="1:19">
      <c r="A3" t="str">
        <f>"单位名称："&amp;"中国共产党富民县委员会宣传部"</f>
        <v>单位名称：中国共产党富民县委员会宣传部</v>
      </c>
      <c r="S3" s="1" t="s">
        <v>1</v>
      </c>
    </row>
    <row r="4" ht="15.75" customHeight="1" spans="1:19">
      <c r="A4" s="71" t="s">
        <v>430</v>
      </c>
      <c r="B4" s="71" t="s">
        <v>192</v>
      </c>
      <c r="C4" s="71" t="s">
        <v>431</v>
      </c>
      <c r="D4" s="71" t="s">
        <v>432</v>
      </c>
      <c r="E4" s="71" t="s">
        <v>433</v>
      </c>
      <c r="F4" s="4" t="s">
        <v>434</v>
      </c>
      <c r="G4" s="71" t="s">
        <v>435</v>
      </c>
      <c r="H4" s="4" t="s">
        <v>436</v>
      </c>
      <c r="I4" s="71" t="s">
        <v>199</v>
      </c>
      <c r="J4" s="71"/>
      <c r="K4" s="71"/>
      <c r="L4" s="71"/>
      <c r="M4" s="71"/>
      <c r="N4" s="71"/>
      <c r="O4" s="71"/>
      <c r="P4" s="71"/>
      <c r="Q4" s="71"/>
      <c r="R4" s="71"/>
      <c r="S4" s="71"/>
    </row>
    <row r="5" ht="17.25" customHeight="1" spans="1:19">
      <c r="A5" s="71"/>
      <c r="B5" s="71"/>
      <c r="C5" s="71"/>
      <c r="D5" s="71"/>
      <c r="E5" s="71"/>
      <c r="F5" s="4"/>
      <c r="G5" s="71"/>
      <c r="H5" s="4"/>
      <c r="I5" s="71" t="s">
        <v>53</v>
      </c>
      <c r="J5" s="71" t="s">
        <v>56</v>
      </c>
      <c r="K5" s="71" t="s">
        <v>57</v>
      </c>
      <c r="L5" s="71" t="s">
        <v>58</v>
      </c>
      <c r="M5" s="71" t="s">
        <v>59</v>
      </c>
      <c r="N5" s="71" t="s">
        <v>437</v>
      </c>
      <c r="O5" s="71"/>
      <c r="P5" s="71"/>
      <c r="Q5" s="71"/>
      <c r="R5" s="71"/>
      <c r="S5" s="71"/>
    </row>
    <row r="6" ht="54" customHeight="1" spans="1:19">
      <c r="A6" s="71"/>
      <c r="B6" s="71"/>
      <c r="C6" s="71"/>
      <c r="D6" s="71"/>
      <c r="E6" s="71"/>
      <c r="F6" s="4"/>
      <c r="G6" s="71"/>
      <c r="H6" s="4"/>
      <c r="I6" s="71"/>
      <c r="J6" s="71" t="s">
        <v>55</v>
      </c>
      <c r="K6" s="71"/>
      <c r="L6" s="71"/>
      <c r="M6" s="71"/>
      <c r="N6" s="71" t="s">
        <v>55</v>
      </c>
      <c r="O6" s="71" t="s">
        <v>61</v>
      </c>
      <c r="P6" s="71" t="s">
        <v>63</v>
      </c>
      <c r="Q6" s="71" t="s">
        <v>62</v>
      </c>
      <c r="R6" s="71" t="s">
        <v>64</v>
      </c>
      <c r="S6" s="71" t="s">
        <v>65</v>
      </c>
    </row>
    <row r="7" ht="18" customHeight="1" spans="1:19">
      <c r="A7" s="71">
        <v>1</v>
      </c>
      <c r="B7" s="71" t="s">
        <v>81</v>
      </c>
      <c r="C7" s="71" t="s">
        <v>82</v>
      </c>
      <c r="D7" s="71">
        <v>4</v>
      </c>
      <c r="E7" s="71">
        <v>5</v>
      </c>
      <c r="F7" s="71">
        <v>6</v>
      </c>
      <c r="G7" s="71">
        <v>7</v>
      </c>
      <c r="H7" s="71">
        <v>8</v>
      </c>
      <c r="I7" s="71">
        <v>9</v>
      </c>
      <c r="J7" s="71">
        <v>10</v>
      </c>
      <c r="K7" s="71">
        <v>11</v>
      </c>
      <c r="L7" s="71">
        <v>12</v>
      </c>
      <c r="M7" s="71">
        <v>13</v>
      </c>
      <c r="N7" s="71">
        <v>14</v>
      </c>
      <c r="O7" s="71">
        <v>15</v>
      </c>
      <c r="P7" s="71">
        <v>16</v>
      </c>
      <c r="Q7" s="71">
        <v>17</v>
      </c>
      <c r="R7" s="71">
        <v>18</v>
      </c>
      <c r="S7" s="71">
        <v>19</v>
      </c>
    </row>
    <row r="8" ht="21" customHeight="1" spans="1:19">
      <c r="A8" s="5"/>
      <c r="B8" s="5"/>
      <c r="C8" s="5"/>
      <c r="D8" s="5"/>
      <c r="E8" s="5"/>
      <c r="F8" s="5"/>
      <c r="G8" s="79"/>
      <c r="H8" s="72"/>
      <c r="I8" s="72"/>
      <c r="J8" s="72"/>
      <c r="K8" s="72"/>
      <c r="L8" s="72"/>
      <c r="M8" s="72"/>
      <c r="N8" s="72"/>
      <c r="O8" s="72"/>
      <c r="P8" s="72"/>
      <c r="Q8" s="72"/>
      <c r="R8" s="72"/>
      <c r="S8" s="72"/>
    </row>
    <row r="9" ht="21" customHeight="1" spans="1:19">
      <c r="A9" s="71" t="s">
        <v>181</v>
      </c>
      <c r="B9" s="71"/>
      <c r="C9" s="71"/>
      <c r="D9" s="71"/>
      <c r="E9" s="71"/>
      <c r="F9" s="71"/>
      <c r="G9" s="71"/>
      <c r="H9" s="72"/>
      <c r="I9" s="72"/>
      <c r="J9" s="72"/>
      <c r="K9" s="72"/>
      <c r="L9" s="72"/>
      <c r="M9" s="72"/>
      <c r="N9" s="72"/>
      <c r="O9" s="72"/>
      <c r="P9" s="72"/>
      <c r="Q9" s="72"/>
      <c r="R9" s="72"/>
      <c r="S9" s="72"/>
    </row>
    <row r="10" customHeight="1" spans="1:1">
      <c r="A10" t="s">
        <v>424</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0" sqref="A10"/>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1" t="s">
        <v>438</v>
      </c>
    </row>
    <row r="2" ht="41.25" customHeight="1" spans="1:20">
      <c r="A2" s="2" t="str">
        <f>"2025"&amp;"年政府购买服务预算表"</f>
        <v>2025年政府购买服务预算表</v>
      </c>
      <c r="B2" s="2"/>
      <c r="C2" s="2"/>
      <c r="D2" s="2"/>
      <c r="E2" s="2"/>
      <c r="F2" s="2"/>
      <c r="G2" s="2"/>
      <c r="H2" s="2"/>
      <c r="I2" s="2"/>
      <c r="J2" s="2"/>
      <c r="K2" s="2"/>
      <c r="L2" s="2"/>
      <c r="M2" s="2"/>
      <c r="N2" s="2"/>
      <c r="O2" s="2"/>
      <c r="P2" s="2"/>
      <c r="Q2" s="2"/>
      <c r="R2" s="2"/>
      <c r="S2" s="2"/>
      <c r="T2" s="2"/>
    </row>
    <row r="3" ht="22.5" customHeight="1" spans="1:20">
      <c r="A3" t="str">
        <f>"单位名称："&amp;"中国共产党富民县委员会宣传部"</f>
        <v>单位名称：中国共产党富民县委员会宣传部</v>
      </c>
      <c r="T3" s="1" t="s">
        <v>1</v>
      </c>
    </row>
    <row r="4" ht="24" customHeight="1" spans="1:20">
      <c r="A4" s="71" t="s">
        <v>430</v>
      </c>
      <c r="B4" s="71" t="s">
        <v>192</v>
      </c>
      <c r="C4" s="71" t="s">
        <v>194</v>
      </c>
      <c r="D4" s="71" t="s">
        <v>439</v>
      </c>
      <c r="E4" s="71" t="s">
        <v>440</v>
      </c>
      <c r="F4" s="71" t="s">
        <v>441</v>
      </c>
      <c r="G4" s="71" t="s">
        <v>442</v>
      </c>
      <c r="H4" s="71" t="s">
        <v>443</v>
      </c>
      <c r="I4" s="71" t="s">
        <v>444</v>
      </c>
      <c r="J4" s="71" t="s">
        <v>199</v>
      </c>
      <c r="K4" s="71"/>
      <c r="L4" s="71"/>
      <c r="M4" s="71"/>
      <c r="N4" s="71"/>
      <c r="O4" s="71"/>
      <c r="P4" s="71"/>
      <c r="Q4" s="71"/>
      <c r="R4" s="71"/>
      <c r="S4" s="71"/>
      <c r="T4" s="71"/>
    </row>
    <row r="5" ht="24" customHeight="1" spans="1:20">
      <c r="A5" s="71"/>
      <c r="B5" s="71"/>
      <c r="C5" s="71"/>
      <c r="D5" s="71"/>
      <c r="E5" s="71"/>
      <c r="F5" s="71"/>
      <c r="G5" s="71"/>
      <c r="H5" s="71"/>
      <c r="I5" s="71"/>
      <c r="J5" s="71" t="s">
        <v>53</v>
      </c>
      <c r="K5" s="71" t="s">
        <v>56</v>
      </c>
      <c r="L5" s="71" t="s">
        <v>445</v>
      </c>
      <c r="M5" s="71" t="s">
        <v>58</v>
      </c>
      <c r="N5" s="71" t="s">
        <v>446</v>
      </c>
      <c r="O5" s="71" t="s">
        <v>437</v>
      </c>
      <c r="P5" s="71"/>
      <c r="Q5" s="71"/>
      <c r="R5" s="71"/>
      <c r="S5" s="71"/>
      <c r="T5" s="71"/>
    </row>
    <row r="6" ht="54" customHeight="1" spans="1:20">
      <c r="A6" s="71"/>
      <c r="B6" s="71"/>
      <c r="C6" s="71"/>
      <c r="D6" s="71"/>
      <c r="E6" s="71"/>
      <c r="F6" s="71"/>
      <c r="G6" s="71"/>
      <c r="H6" s="71"/>
      <c r="I6" s="71"/>
      <c r="J6" s="71"/>
      <c r="K6" s="71" t="s">
        <v>55</v>
      </c>
      <c r="L6" s="71"/>
      <c r="M6" s="71"/>
      <c r="N6" s="71"/>
      <c r="O6" s="71" t="s">
        <v>55</v>
      </c>
      <c r="P6" s="71" t="s">
        <v>61</v>
      </c>
      <c r="Q6" s="71" t="s">
        <v>63</v>
      </c>
      <c r="R6" s="71" t="s">
        <v>62</v>
      </c>
      <c r="S6" s="71" t="s">
        <v>64</v>
      </c>
      <c r="T6" s="71" t="s">
        <v>65</v>
      </c>
    </row>
    <row r="7" ht="17.2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21" customHeight="1" spans="1:20">
      <c r="A8" s="73"/>
      <c r="B8" s="73"/>
      <c r="C8" s="73"/>
      <c r="D8" s="73"/>
      <c r="E8" s="73"/>
      <c r="F8" s="73"/>
      <c r="G8" s="73"/>
      <c r="H8" s="73"/>
      <c r="I8" s="73"/>
      <c r="J8" s="72"/>
      <c r="K8" s="72"/>
      <c r="L8" s="72"/>
      <c r="M8" s="72"/>
      <c r="N8" s="72"/>
      <c r="O8" s="72"/>
      <c r="P8" s="72"/>
      <c r="Q8" s="72"/>
      <c r="R8" s="72"/>
      <c r="S8" s="72"/>
      <c r="T8" s="72"/>
    </row>
    <row r="9" ht="21" customHeight="1" spans="1:20">
      <c r="A9" s="71" t="s">
        <v>181</v>
      </c>
      <c r="B9" s="71"/>
      <c r="C9" s="71"/>
      <c r="D9" s="71"/>
      <c r="E9" s="71"/>
      <c r="F9" s="71"/>
      <c r="G9" s="71"/>
      <c r="H9" s="71"/>
      <c r="I9" s="71"/>
      <c r="J9" s="72"/>
      <c r="K9" s="72"/>
      <c r="L9" s="72"/>
      <c r="M9" s="72"/>
      <c r="N9" s="72"/>
      <c r="O9" s="72"/>
      <c r="P9" s="72"/>
      <c r="Q9" s="72"/>
      <c r="R9" s="72"/>
      <c r="S9" s="72"/>
      <c r="T9" s="72"/>
    </row>
    <row r="10" customHeight="1" spans="1:1">
      <c r="A10" t="s">
        <v>424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13" sqref="A13"/>
    </sheetView>
  </sheetViews>
  <sheetFormatPr defaultColWidth="10.7083333333333" defaultRowHeight="14.25" customHeight="1" outlineLevelCol="4"/>
  <cols>
    <col min="1" max="1" width="44" customWidth="1"/>
    <col min="2" max="5" width="23.2833333333333" customWidth="1"/>
  </cols>
  <sheetData>
    <row r="1" ht="17.25" customHeight="1" spans="5:5">
      <c r="E1" s="1" t="s">
        <v>447</v>
      </c>
    </row>
    <row r="2" ht="41.25" customHeight="1" spans="1:5">
      <c r="A2" s="2" t="str">
        <f>"2025"&amp;"年对下转移支付预算表"</f>
        <v>2025年对下转移支付预算表</v>
      </c>
      <c r="B2" s="2"/>
      <c r="C2" s="2"/>
      <c r="D2" s="2"/>
      <c r="E2" s="2"/>
    </row>
    <row r="3" ht="18" customHeight="1" spans="1:5">
      <c r="A3" t="str">
        <f>"单位名称："&amp;"中国共产党富民县委员会宣传部"</f>
        <v>单位名称：中国共产党富民县委员会宣传部</v>
      </c>
      <c r="E3" s="1" t="s">
        <v>1</v>
      </c>
    </row>
    <row r="4" ht="19.5" customHeight="1" spans="1:5">
      <c r="A4" s="71" t="s">
        <v>448</v>
      </c>
      <c r="B4" s="71" t="s">
        <v>199</v>
      </c>
      <c r="C4" s="71"/>
      <c r="D4" s="71"/>
      <c r="E4" s="71" t="s">
        <v>449</v>
      </c>
    </row>
    <row r="5" ht="40.5" customHeight="1" spans="1:5">
      <c r="A5" s="71"/>
      <c r="B5" s="71" t="s">
        <v>53</v>
      </c>
      <c r="C5" s="71" t="s">
        <v>56</v>
      </c>
      <c r="D5" s="71" t="s">
        <v>445</v>
      </c>
      <c r="E5" s="71" t="s">
        <v>450</v>
      </c>
    </row>
    <row r="6" ht="19.5" customHeight="1" spans="1:5">
      <c r="A6" s="71">
        <v>1</v>
      </c>
      <c r="B6" s="71">
        <v>2</v>
      </c>
      <c r="C6" s="71">
        <v>3</v>
      </c>
      <c r="D6" s="71">
        <v>4</v>
      </c>
      <c r="E6" s="71">
        <v>5</v>
      </c>
    </row>
    <row r="7" ht="19.5" customHeight="1" spans="1:5">
      <c r="A7" s="5"/>
      <c r="B7" s="77"/>
      <c r="C7" s="77"/>
      <c r="D7" s="77"/>
      <c r="E7" s="78"/>
    </row>
    <row r="8" ht="19.5" customHeight="1" spans="1:5">
      <c r="A8" s="5"/>
      <c r="B8" s="77"/>
      <c r="C8" s="77"/>
      <c r="D8" s="77"/>
      <c r="E8" s="78"/>
    </row>
    <row r="9" customHeight="1" spans="1:1">
      <c r="A9" t="s">
        <v>424</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13" sqref="A13"/>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4"/>
      <c r="B1" s="74"/>
      <c r="C1" s="74"/>
      <c r="D1" s="74"/>
      <c r="E1" s="74"/>
      <c r="F1" s="74"/>
      <c r="G1" s="74"/>
      <c r="H1" s="74"/>
      <c r="I1" s="74"/>
      <c r="J1" s="1" t="s">
        <v>451</v>
      </c>
    </row>
    <row r="2" ht="41.25" customHeight="1" spans="1:10">
      <c r="A2" s="2" t="str">
        <f>"2025"&amp;"年对下转移支付绩效目标表"</f>
        <v>2025年对下转移支付绩效目标表</v>
      </c>
      <c r="B2" s="2"/>
      <c r="C2" s="2"/>
      <c r="D2" s="2"/>
      <c r="E2" s="2"/>
      <c r="F2" s="2"/>
      <c r="G2" s="2"/>
      <c r="H2" s="2"/>
      <c r="I2" s="2"/>
      <c r="J2" s="2"/>
    </row>
    <row r="3" ht="17.25" customHeight="1" spans="1:10">
      <c r="A3" s="75" t="str">
        <f>"单位名称："&amp;"中国共产党富民县委员会宣传部"</f>
        <v>单位名称：中国共产党富民县委员会宣传部</v>
      </c>
      <c r="B3" s="75"/>
      <c r="C3" s="75"/>
      <c r="D3" s="75"/>
      <c r="E3" s="75"/>
      <c r="F3" s="75"/>
      <c r="G3" s="75"/>
      <c r="H3" s="75"/>
      <c r="I3" s="74"/>
      <c r="J3" s="74"/>
    </row>
    <row r="4" ht="44.25" customHeight="1" spans="1:10">
      <c r="A4" s="76" t="s">
        <v>448</v>
      </c>
      <c r="B4" s="76" t="s">
        <v>326</v>
      </c>
      <c r="C4" s="76" t="s">
        <v>327</v>
      </c>
      <c r="D4" s="76" t="s">
        <v>328</v>
      </c>
      <c r="E4" s="76" t="s">
        <v>329</v>
      </c>
      <c r="F4" s="76" t="s">
        <v>330</v>
      </c>
      <c r="G4" s="76" t="s">
        <v>331</v>
      </c>
      <c r="H4" s="76" t="s">
        <v>332</v>
      </c>
      <c r="I4" s="76" t="s">
        <v>333</v>
      </c>
      <c r="J4" s="76" t="s">
        <v>334</v>
      </c>
    </row>
    <row r="5" ht="14.25" customHeight="1" spans="1:10">
      <c r="A5" s="76">
        <v>1</v>
      </c>
      <c r="B5" s="76">
        <v>2</v>
      </c>
      <c r="C5" s="76">
        <v>3</v>
      </c>
      <c r="D5" s="76">
        <v>4</v>
      </c>
      <c r="E5" s="76">
        <v>5</v>
      </c>
      <c r="F5" s="76">
        <v>6</v>
      </c>
      <c r="G5" s="76">
        <v>7</v>
      </c>
      <c r="H5" s="76">
        <v>8</v>
      </c>
      <c r="I5" s="76">
        <v>9</v>
      </c>
      <c r="J5" s="76">
        <v>10</v>
      </c>
    </row>
    <row r="6" ht="42" customHeight="1" spans="1:10">
      <c r="A6" s="5"/>
      <c r="B6" s="5"/>
      <c r="C6" s="5"/>
      <c r="D6" s="5"/>
      <c r="E6" s="5"/>
      <c r="F6" s="5"/>
      <c r="G6" s="5"/>
      <c r="H6" s="5"/>
      <c r="I6" s="5"/>
      <c r="J6" s="5"/>
    </row>
    <row r="7" ht="42.75" customHeight="1" spans="1:10">
      <c r="A7" s="5"/>
      <c r="B7" s="5"/>
      <c r="C7" s="5"/>
      <c r="D7" s="5"/>
      <c r="E7" s="5"/>
      <c r="F7" s="5"/>
      <c r="G7" s="5"/>
      <c r="H7" s="5"/>
      <c r="I7" s="5"/>
      <c r="J7" s="5"/>
    </row>
    <row r="8" ht="20" customHeight="1" spans="1:1">
      <c r="A8" t="s">
        <v>424</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A13" sqref="A13"/>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1" t="s">
        <v>452</v>
      </c>
    </row>
    <row r="2" ht="41.25" customHeight="1" spans="1:9">
      <c r="A2" s="2" t="str">
        <f>"2025"&amp;"年新增资产配置表"</f>
        <v>2025年新增资产配置表</v>
      </c>
      <c r="B2" s="2"/>
      <c r="C2" s="2"/>
      <c r="D2" s="2"/>
      <c r="E2" s="2"/>
      <c r="F2" s="2"/>
      <c r="G2" s="2"/>
      <c r="H2" s="2"/>
      <c r="I2" s="2"/>
    </row>
    <row r="3" customHeight="1" spans="1:9">
      <c r="A3" s="3" t="str">
        <f>"单位名称："&amp;"中国共产党富民县委员会宣传部"</f>
        <v>单位名称：中国共产党富民县委员会宣传部</v>
      </c>
      <c r="B3" s="3"/>
      <c r="C3" s="3"/>
      <c r="E3" s="1" t="s">
        <v>1</v>
      </c>
      <c r="F3" s="1"/>
      <c r="G3" s="1"/>
      <c r="H3" s="1"/>
      <c r="I3" s="1"/>
    </row>
    <row r="4" ht="28.5" customHeight="1" spans="1:9">
      <c r="A4" s="71" t="s">
        <v>430</v>
      </c>
      <c r="B4" s="71" t="s">
        <v>192</v>
      </c>
      <c r="C4" s="71" t="s">
        <v>453</v>
      </c>
      <c r="D4" s="71" t="s">
        <v>454</v>
      </c>
      <c r="E4" s="71" t="s">
        <v>455</v>
      </c>
      <c r="F4" s="71" t="s">
        <v>456</v>
      </c>
      <c r="G4" s="71" t="s">
        <v>457</v>
      </c>
      <c r="H4" s="71"/>
      <c r="I4" s="71"/>
    </row>
    <row r="5" ht="21" customHeight="1" spans="1:9">
      <c r="A5" s="71"/>
      <c r="B5" s="71"/>
      <c r="C5" s="71"/>
      <c r="D5" s="71"/>
      <c r="E5" s="71"/>
      <c r="F5" s="71"/>
      <c r="G5" s="71" t="s">
        <v>435</v>
      </c>
      <c r="H5" s="71" t="s">
        <v>458</v>
      </c>
      <c r="I5" s="71" t="s">
        <v>459</v>
      </c>
    </row>
    <row r="6" ht="17.25" customHeight="1" spans="1:9">
      <c r="A6" s="71" t="s">
        <v>80</v>
      </c>
      <c r="B6" s="71" t="s">
        <v>81</v>
      </c>
      <c r="C6" s="71" t="s">
        <v>82</v>
      </c>
      <c r="D6" s="71" t="s">
        <v>180</v>
      </c>
      <c r="E6" s="71" t="s">
        <v>83</v>
      </c>
      <c r="F6" s="71" t="s">
        <v>84</v>
      </c>
      <c r="G6" s="71" t="s">
        <v>85</v>
      </c>
      <c r="H6" s="71" t="s">
        <v>86</v>
      </c>
      <c r="I6" s="71">
        <v>9</v>
      </c>
    </row>
    <row r="7" ht="19.5" customHeight="1" spans="1:9">
      <c r="A7" s="73"/>
      <c r="B7" s="73"/>
      <c r="C7" s="73"/>
      <c r="D7" s="73"/>
      <c r="E7" s="73"/>
      <c r="F7" s="73"/>
      <c r="G7" s="72"/>
      <c r="H7" s="72"/>
      <c r="I7" s="72"/>
    </row>
    <row r="8" ht="19.5" customHeight="1" spans="1:9">
      <c r="A8" s="71" t="s">
        <v>53</v>
      </c>
      <c r="B8" s="71"/>
      <c r="C8" s="71"/>
      <c r="D8" s="71"/>
      <c r="E8" s="71"/>
      <c r="F8" s="71"/>
      <c r="G8" s="72"/>
      <c r="H8" s="72"/>
      <c r="I8" s="72"/>
    </row>
    <row r="9" customHeight="1" spans="1:1">
      <c r="A9" t="s">
        <v>424</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B15" sqref="B15"/>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1" t="s">
        <v>460</v>
      </c>
    </row>
    <row r="2" ht="41.25" customHeight="1" spans="1:11">
      <c r="A2" s="2" t="str">
        <f>"2025"&amp;"年上级补助项目支出预算表"</f>
        <v>2025年上级补助项目支出预算表</v>
      </c>
      <c r="B2" s="2"/>
      <c r="C2" s="2"/>
      <c r="D2" s="2"/>
      <c r="E2" s="2"/>
      <c r="F2" s="2"/>
      <c r="G2" s="2"/>
      <c r="H2" s="2"/>
      <c r="I2" s="2"/>
      <c r="J2" s="2"/>
      <c r="K2" s="2"/>
    </row>
    <row r="3" ht="13.5" customHeight="1" spans="1:11">
      <c r="A3" s="3" t="str">
        <f>"单位名称："&amp;"中国共产党富民县委员会宣传部"</f>
        <v>单位名称：中国共产党富民县委员会宣传部</v>
      </c>
      <c r="B3" s="3"/>
      <c r="C3" s="3"/>
      <c r="D3" s="3"/>
      <c r="E3" s="3"/>
      <c r="F3" s="3"/>
      <c r="G3" s="3"/>
      <c r="K3" s="1" t="s">
        <v>1</v>
      </c>
    </row>
    <row r="4" ht="21.75" customHeight="1" spans="1:11">
      <c r="A4" s="71" t="s">
        <v>282</v>
      </c>
      <c r="B4" s="71" t="s">
        <v>194</v>
      </c>
      <c r="C4" s="71" t="s">
        <v>283</v>
      </c>
      <c r="D4" s="4" t="s">
        <v>195</v>
      </c>
      <c r="E4" s="71" t="s">
        <v>196</v>
      </c>
      <c r="F4" s="4" t="s">
        <v>284</v>
      </c>
      <c r="G4" s="71" t="s">
        <v>285</v>
      </c>
      <c r="H4" s="71" t="s">
        <v>53</v>
      </c>
      <c r="I4" s="71" t="s">
        <v>461</v>
      </c>
      <c r="J4" s="71"/>
      <c r="K4" s="71"/>
    </row>
    <row r="5" ht="21.75" customHeight="1" spans="1:11">
      <c r="A5" s="71"/>
      <c r="B5" s="71"/>
      <c r="C5" s="71"/>
      <c r="D5" s="4"/>
      <c r="E5" s="71"/>
      <c r="F5" s="4"/>
      <c r="G5" s="71"/>
      <c r="H5" s="71"/>
      <c r="I5" s="71" t="s">
        <v>56</v>
      </c>
      <c r="J5" s="71" t="s">
        <v>57</v>
      </c>
      <c r="K5" s="71" t="s">
        <v>58</v>
      </c>
    </row>
    <row r="6" ht="40.5" customHeight="1" spans="1:11">
      <c r="A6" s="71"/>
      <c r="B6" s="71"/>
      <c r="C6" s="71"/>
      <c r="D6" s="4"/>
      <c r="E6" s="71"/>
      <c r="F6" s="4"/>
      <c r="G6" s="71"/>
      <c r="H6" s="71"/>
      <c r="I6" s="71" t="s">
        <v>55</v>
      </c>
      <c r="J6" s="71"/>
      <c r="K6" s="71"/>
    </row>
    <row r="7" ht="15" customHeight="1" spans="1:11">
      <c r="A7" s="71">
        <v>1</v>
      </c>
      <c r="B7" s="71">
        <v>2</v>
      </c>
      <c r="C7" s="71">
        <v>3</v>
      </c>
      <c r="D7" s="71">
        <v>4</v>
      </c>
      <c r="E7" s="71">
        <v>5</v>
      </c>
      <c r="F7" s="71">
        <v>6</v>
      </c>
      <c r="G7" s="71">
        <v>7</v>
      </c>
      <c r="H7" s="71">
        <v>8</v>
      </c>
      <c r="I7" s="71">
        <v>9</v>
      </c>
      <c r="J7" s="71">
        <v>10</v>
      </c>
      <c r="K7" s="71">
        <v>11</v>
      </c>
    </row>
    <row r="8" ht="18.75" customHeight="1" spans="1:11">
      <c r="A8" s="5"/>
      <c r="B8" s="5"/>
      <c r="C8" s="5"/>
      <c r="D8" s="5"/>
      <c r="E8" s="5"/>
      <c r="F8" s="5"/>
      <c r="G8" s="5"/>
      <c r="H8" s="72"/>
      <c r="I8" s="72"/>
      <c r="J8" s="72"/>
      <c r="K8" s="72"/>
    </row>
    <row r="9" ht="18.75" customHeight="1" spans="1:11">
      <c r="A9" s="5"/>
      <c r="B9" s="5"/>
      <c r="C9" s="5"/>
      <c r="D9" s="5"/>
      <c r="E9" s="5"/>
      <c r="F9" s="5"/>
      <c r="G9" s="5"/>
      <c r="H9" s="72"/>
      <c r="I9" s="72"/>
      <c r="J9" s="72"/>
      <c r="K9" s="72"/>
    </row>
    <row r="10" ht="18.75" customHeight="1" spans="1:11">
      <c r="A10" s="71" t="s">
        <v>181</v>
      </c>
      <c r="B10" s="71"/>
      <c r="C10" s="71"/>
      <c r="D10" s="71"/>
      <c r="E10" s="71"/>
      <c r="F10" s="71"/>
      <c r="G10" s="71"/>
      <c r="H10" s="72"/>
      <c r="I10" s="72"/>
      <c r="J10" s="72"/>
      <c r="K10" s="72"/>
    </row>
    <row r="11" ht="27" customHeight="1" spans="1:1">
      <c r="A11" t="s">
        <v>424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selection activeCell="A2" sqref="A2:G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9"/>
      <c r="G1" s="50" t="s">
        <v>462</v>
      </c>
    </row>
    <row r="2" ht="41.25" customHeight="1" spans="1:7">
      <c r="A2" s="51" t="str">
        <f>"2025"&amp;"年部门项目中期规划预算表"</f>
        <v>2025年部门项目中期规划预算表</v>
      </c>
      <c r="B2" s="51"/>
      <c r="C2" s="51"/>
      <c r="D2" s="51"/>
      <c r="E2" s="51"/>
      <c r="F2" s="51"/>
      <c r="G2" s="51"/>
    </row>
    <row r="3" ht="13.5" customHeight="1" spans="1:7">
      <c r="A3" s="52" t="str">
        <f>"单位名称："&amp;"中国共产党富民县委员会宣传部"</f>
        <v>单位名称：中国共产党富民县委员会宣传部</v>
      </c>
      <c r="B3" s="53"/>
      <c r="C3" s="53"/>
      <c r="D3" s="53"/>
      <c r="E3" s="54"/>
      <c r="F3" s="54"/>
      <c r="G3" s="55" t="s">
        <v>1</v>
      </c>
    </row>
    <row r="4" ht="21.75" customHeight="1" spans="1:7">
      <c r="A4" s="56" t="s">
        <v>283</v>
      </c>
      <c r="B4" s="56" t="s">
        <v>282</v>
      </c>
      <c r="C4" s="56" t="s">
        <v>194</v>
      </c>
      <c r="D4" s="57" t="s">
        <v>463</v>
      </c>
      <c r="E4" s="21" t="s">
        <v>56</v>
      </c>
      <c r="F4" s="22"/>
      <c r="G4" s="44"/>
    </row>
    <row r="5" ht="21.75" customHeight="1" spans="1:7">
      <c r="A5" s="58"/>
      <c r="B5" s="58"/>
      <c r="C5" s="58"/>
      <c r="D5" s="59"/>
      <c r="E5" s="60" t="str">
        <f>"2025"&amp;"年"</f>
        <v>2025年</v>
      </c>
      <c r="F5" s="57" t="str">
        <f>("2025"+1)&amp;"年"</f>
        <v>2026年</v>
      </c>
      <c r="G5" s="57" t="str">
        <f>("2025"+2)&amp;"年"</f>
        <v>2027年</v>
      </c>
    </row>
    <row r="6" ht="40.5" customHeight="1" spans="1:7">
      <c r="A6" s="61"/>
      <c r="B6" s="61"/>
      <c r="C6" s="61"/>
      <c r="D6" s="62"/>
      <c r="E6" s="63"/>
      <c r="F6" s="62" t="s">
        <v>55</v>
      </c>
      <c r="G6" s="62"/>
    </row>
    <row r="7" ht="15" customHeight="1" spans="1:7">
      <c r="A7" s="64">
        <v>1</v>
      </c>
      <c r="B7" s="64">
        <v>2</v>
      </c>
      <c r="C7" s="64">
        <v>3</v>
      </c>
      <c r="D7" s="64">
        <v>4</v>
      </c>
      <c r="E7" s="64">
        <v>5</v>
      </c>
      <c r="F7" s="64">
        <v>6</v>
      </c>
      <c r="G7" s="64">
        <v>7</v>
      </c>
    </row>
    <row r="8" ht="17.25" customHeight="1" spans="1:7">
      <c r="A8" s="41" t="s">
        <v>67</v>
      </c>
      <c r="B8" s="65"/>
      <c r="C8" s="65"/>
      <c r="D8" s="41"/>
      <c r="E8" s="66">
        <v>2672029.47</v>
      </c>
      <c r="F8" s="66"/>
      <c r="G8" s="66"/>
    </row>
    <row r="9" ht="30" customHeight="1" spans="1:7">
      <c r="A9" s="41"/>
      <c r="B9" s="41" t="s">
        <v>464</v>
      </c>
      <c r="C9" s="41" t="s">
        <v>290</v>
      </c>
      <c r="D9" s="41" t="s">
        <v>465</v>
      </c>
      <c r="E9" s="66">
        <v>500000</v>
      </c>
      <c r="F9" s="66"/>
      <c r="G9" s="66"/>
    </row>
    <row r="10" ht="36" customHeight="1" spans="1:7">
      <c r="A10" s="67"/>
      <c r="B10" s="41" t="s">
        <v>464</v>
      </c>
      <c r="C10" s="41" t="s">
        <v>306</v>
      </c>
      <c r="D10" s="41" t="s">
        <v>465</v>
      </c>
      <c r="E10" s="66">
        <v>450000</v>
      </c>
      <c r="F10" s="66"/>
      <c r="G10" s="66"/>
    </row>
    <row r="11" ht="28" customHeight="1" spans="1:7">
      <c r="A11" s="67"/>
      <c r="B11" s="41" t="s">
        <v>464</v>
      </c>
      <c r="C11" s="41" t="s">
        <v>310</v>
      </c>
      <c r="D11" s="41" t="s">
        <v>465</v>
      </c>
      <c r="E11" s="66">
        <v>250000</v>
      </c>
      <c r="F11" s="66"/>
      <c r="G11" s="66"/>
    </row>
    <row r="12" ht="29" customHeight="1" spans="1:7">
      <c r="A12" s="67"/>
      <c r="B12" s="41" t="s">
        <v>464</v>
      </c>
      <c r="C12" s="41" t="s">
        <v>312</v>
      </c>
      <c r="D12" s="41" t="s">
        <v>465</v>
      </c>
      <c r="E12" s="66">
        <v>150000</v>
      </c>
      <c r="F12" s="66"/>
      <c r="G12" s="66"/>
    </row>
    <row r="13" ht="36" customHeight="1" spans="1:7">
      <c r="A13" s="67"/>
      <c r="B13" s="41" t="s">
        <v>464</v>
      </c>
      <c r="C13" s="41" t="s">
        <v>314</v>
      </c>
      <c r="D13" s="41" t="s">
        <v>465</v>
      </c>
      <c r="E13" s="66">
        <v>19000</v>
      </c>
      <c r="F13" s="66"/>
      <c r="G13" s="66"/>
    </row>
    <row r="14" ht="51" customHeight="1" spans="1:7">
      <c r="A14" s="67"/>
      <c r="B14" s="41" t="s">
        <v>464</v>
      </c>
      <c r="C14" s="41" t="s">
        <v>316</v>
      </c>
      <c r="D14" s="41" t="s">
        <v>465</v>
      </c>
      <c r="E14" s="66">
        <v>913029.47</v>
      </c>
      <c r="F14" s="66"/>
      <c r="G14" s="66"/>
    </row>
    <row r="15" ht="38" customHeight="1" spans="1:7">
      <c r="A15" s="67"/>
      <c r="B15" s="41" t="s">
        <v>464</v>
      </c>
      <c r="C15" s="41" t="s">
        <v>322</v>
      </c>
      <c r="D15" s="41" t="s">
        <v>465</v>
      </c>
      <c r="E15" s="66">
        <v>300000</v>
      </c>
      <c r="F15" s="66"/>
      <c r="G15" s="66"/>
    </row>
    <row r="16" ht="37" customHeight="1" spans="1:7">
      <c r="A16" s="67"/>
      <c r="B16" s="41" t="s">
        <v>464</v>
      </c>
      <c r="C16" s="41" t="s">
        <v>324</v>
      </c>
      <c r="D16" s="41" t="s">
        <v>465</v>
      </c>
      <c r="E16" s="66">
        <v>90000</v>
      </c>
      <c r="F16" s="66"/>
      <c r="G16" s="66"/>
    </row>
    <row r="17" ht="18.75" customHeight="1" spans="1:7">
      <c r="A17" s="68" t="s">
        <v>53</v>
      </c>
      <c r="B17" s="69" t="s">
        <v>466</v>
      </c>
      <c r="C17" s="69"/>
      <c r="D17" s="70"/>
      <c r="E17" s="66">
        <v>2672029.47</v>
      </c>
      <c r="F17" s="66"/>
      <c r="G17" s="66"/>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workbookViewId="0">
      <selection activeCell="C8" sqref="C8:I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0"/>
      <c r="B1" s="10"/>
      <c r="C1" s="10"/>
      <c r="D1" s="10"/>
      <c r="E1" s="10"/>
      <c r="F1" s="10"/>
      <c r="G1" s="10"/>
      <c r="H1" s="10"/>
      <c r="I1" s="10"/>
      <c r="J1" s="43" t="s">
        <v>467</v>
      </c>
    </row>
    <row r="2" ht="41.25" customHeight="1" spans="1:10">
      <c r="A2" s="10" t="str">
        <f>"2025"&amp;"年部门整体支出绩效目标表"</f>
        <v>2025年部门整体支出绩效目标表</v>
      </c>
      <c r="B2" s="11"/>
      <c r="C2" s="11"/>
      <c r="D2" s="11"/>
      <c r="E2" s="11"/>
      <c r="F2" s="11"/>
      <c r="G2" s="11"/>
      <c r="H2" s="11"/>
      <c r="I2" s="11"/>
      <c r="J2" s="11"/>
    </row>
    <row r="3" ht="17.25" customHeight="1" spans="1:10">
      <c r="A3" s="12" t="str">
        <f>"单位名称："&amp;"中国共产党富民县委员会宣传部"</f>
        <v>单位名称：中国共产党富民县委员会宣传部</v>
      </c>
      <c r="B3" s="12"/>
      <c r="C3" s="13"/>
      <c r="D3" s="14"/>
      <c r="E3" s="14"/>
      <c r="F3" s="14"/>
      <c r="G3" s="14"/>
      <c r="H3" s="14"/>
      <c r="I3" s="14"/>
      <c r="J3" s="97" t="s">
        <v>1</v>
      </c>
    </row>
    <row r="4" ht="30" customHeight="1" spans="1:10">
      <c r="A4" s="15" t="s">
        <v>468</v>
      </c>
      <c r="B4" s="16" t="s">
        <v>68</v>
      </c>
      <c r="C4" s="17"/>
      <c r="D4" s="17"/>
      <c r="E4" s="18"/>
      <c r="F4" s="19" t="s">
        <v>469</v>
      </c>
      <c r="G4" s="18"/>
      <c r="H4" s="20" t="s">
        <v>67</v>
      </c>
      <c r="I4" s="17"/>
      <c r="J4" s="18"/>
    </row>
    <row r="5" ht="32.25" customHeight="1" spans="1:10">
      <c r="A5" s="21" t="s">
        <v>470</v>
      </c>
      <c r="B5" s="22"/>
      <c r="C5" s="22"/>
      <c r="D5" s="22"/>
      <c r="E5" s="22"/>
      <c r="F5" s="22"/>
      <c r="G5" s="22"/>
      <c r="H5" s="22"/>
      <c r="I5" s="44"/>
      <c r="J5" s="45" t="s">
        <v>471</v>
      </c>
    </row>
    <row r="6" ht="99.75" customHeight="1" spans="1:10">
      <c r="A6" s="23" t="s">
        <v>472</v>
      </c>
      <c r="B6" s="24" t="s">
        <v>473</v>
      </c>
      <c r="C6" s="25" t="s">
        <v>474</v>
      </c>
      <c r="D6" s="25"/>
      <c r="E6" s="25"/>
      <c r="F6" s="25"/>
      <c r="G6" s="25"/>
      <c r="H6" s="25"/>
      <c r="I6" s="25"/>
      <c r="J6" s="46" t="s">
        <v>475</v>
      </c>
    </row>
    <row r="7" ht="99.75" customHeight="1" spans="1:10">
      <c r="A7" s="23"/>
      <c r="B7" s="24" t="str">
        <f>"总体绩效目标（"&amp;"2025"&amp;"-"&amp;("2025"+2)&amp;"年期间）"</f>
        <v>总体绩效目标（2025-2027年期间）</v>
      </c>
      <c r="C7" s="25" t="s">
        <v>476</v>
      </c>
      <c r="D7" s="25"/>
      <c r="E7" s="25"/>
      <c r="F7" s="25"/>
      <c r="G7" s="25"/>
      <c r="H7" s="25"/>
      <c r="I7" s="25"/>
      <c r="J7" s="46" t="s">
        <v>477</v>
      </c>
    </row>
    <row r="8" ht="75" customHeight="1" spans="1:10">
      <c r="A8" s="24" t="s">
        <v>478</v>
      </c>
      <c r="B8" s="26" t="str">
        <f>"预算年度（"&amp;"2025"&amp;"年）绩效目标"</f>
        <v>预算年度（2025年）绩效目标</v>
      </c>
      <c r="C8" s="27" t="s">
        <v>404</v>
      </c>
      <c r="D8" s="27"/>
      <c r="E8" s="27"/>
      <c r="F8" s="27"/>
      <c r="G8" s="27"/>
      <c r="H8" s="27"/>
      <c r="I8" s="27"/>
      <c r="J8" s="47" t="s">
        <v>479</v>
      </c>
    </row>
    <row r="9" ht="32.25" customHeight="1" spans="1:10">
      <c r="A9" s="28" t="s">
        <v>480</v>
      </c>
      <c r="B9" s="28"/>
      <c r="C9" s="28"/>
      <c r="D9" s="28"/>
      <c r="E9" s="28"/>
      <c r="F9" s="28"/>
      <c r="G9" s="28"/>
      <c r="H9" s="28"/>
      <c r="I9" s="28"/>
      <c r="J9" s="28"/>
    </row>
    <row r="10" ht="32.25" customHeight="1" spans="1:10">
      <c r="A10" s="24" t="s">
        <v>481</v>
      </c>
      <c r="B10" s="24"/>
      <c r="C10" s="23" t="s">
        <v>482</v>
      </c>
      <c r="D10" s="23"/>
      <c r="E10" s="23"/>
      <c r="F10" s="23" t="s">
        <v>483</v>
      </c>
      <c r="G10" s="23"/>
      <c r="H10" s="23" t="s">
        <v>484</v>
      </c>
      <c r="I10" s="23"/>
      <c r="J10" s="23"/>
    </row>
    <row r="11" ht="32.25" customHeight="1" spans="1:10">
      <c r="A11" s="24"/>
      <c r="B11" s="24"/>
      <c r="C11" s="23"/>
      <c r="D11" s="23"/>
      <c r="E11" s="23"/>
      <c r="F11" s="23"/>
      <c r="G11" s="23"/>
      <c r="H11" s="24" t="s">
        <v>485</v>
      </c>
      <c r="I11" s="24" t="s">
        <v>486</v>
      </c>
      <c r="J11" s="24" t="s">
        <v>487</v>
      </c>
    </row>
    <row r="12" ht="24" customHeight="1" spans="1:10">
      <c r="A12" s="29" t="s">
        <v>53</v>
      </c>
      <c r="B12" s="30"/>
      <c r="C12" s="30"/>
      <c r="D12" s="30"/>
      <c r="E12" s="30"/>
      <c r="F12" s="30"/>
      <c r="G12" s="31"/>
      <c r="H12" s="32">
        <v>5835824.86</v>
      </c>
      <c r="I12" s="32">
        <v>5835824.86</v>
      </c>
      <c r="J12" s="32"/>
    </row>
    <row r="13" ht="34.5" customHeight="1" spans="1:10">
      <c r="A13" s="25" t="s">
        <v>488</v>
      </c>
      <c r="B13" s="33"/>
      <c r="C13" s="25" t="s">
        <v>489</v>
      </c>
      <c r="D13" s="33"/>
      <c r="E13" s="33"/>
      <c r="F13" s="33"/>
      <c r="G13" s="33"/>
      <c r="H13" s="34">
        <v>5835824.86</v>
      </c>
      <c r="I13" s="34">
        <v>5835824.86</v>
      </c>
      <c r="J13" s="34"/>
    </row>
    <row r="14" ht="32.25" customHeight="1" spans="1:10">
      <c r="A14" s="28" t="s">
        <v>490</v>
      </c>
      <c r="B14" s="28"/>
      <c r="C14" s="28"/>
      <c r="D14" s="28"/>
      <c r="E14" s="28"/>
      <c r="F14" s="28"/>
      <c r="G14" s="28"/>
      <c r="H14" s="28"/>
      <c r="I14" s="28"/>
      <c r="J14" s="28"/>
    </row>
    <row r="15" ht="32.25" customHeight="1" spans="1:10">
      <c r="A15" s="35" t="s">
        <v>491</v>
      </c>
      <c r="B15" s="35"/>
      <c r="C15" s="35"/>
      <c r="D15" s="35"/>
      <c r="E15" s="35"/>
      <c r="F15" s="35"/>
      <c r="G15" s="35"/>
      <c r="H15" s="36" t="s">
        <v>492</v>
      </c>
      <c r="I15" s="48" t="s">
        <v>334</v>
      </c>
      <c r="J15" s="36" t="s">
        <v>493</v>
      </c>
    </row>
    <row r="16" ht="36" customHeight="1" spans="1:10">
      <c r="A16" s="37" t="s">
        <v>327</v>
      </c>
      <c r="B16" s="37" t="s">
        <v>494</v>
      </c>
      <c r="C16" s="38" t="s">
        <v>329</v>
      </c>
      <c r="D16" s="38" t="s">
        <v>330</v>
      </c>
      <c r="E16" s="38" t="s">
        <v>331</v>
      </c>
      <c r="F16" s="38" t="s">
        <v>332</v>
      </c>
      <c r="G16" s="38" t="s">
        <v>333</v>
      </c>
      <c r="H16" s="39"/>
      <c r="I16" s="39"/>
      <c r="J16" s="39"/>
    </row>
    <row r="17" ht="32.25" customHeight="1" spans="1:10">
      <c r="A17" s="40" t="s">
        <v>336</v>
      </c>
      <c r="B17" s="40"/>
      <c r="C17" s="41"/>
      <c r="D17" s="40"/>
      <c r="E17" s="40"/>
      <c r="F17" s="40"/>
      <c r="G17" s="40"/>
      <c r="H17" s="42"/>
      <c r="I17" s="27"/>
      <c r="J17" s="42"/>
    </row>
    <row r="18" ht="32.25" customHeight="1" spans="1:10">
      <c r="A18" s="40"/>
      <c r="B18" s="40" t="s">
        <v>337</v>
      </c>
      <c r="C18" s="41"/>
      <c r="D18" s="40"/>
      <c r="E18" s="40"/>
      <c r="F18" s="40"/>
      <c r="G18" s="40"/>
      <c r="H18" s="42"/>
      <c r="I18" s="27"/>
      <c r="J18" s="42"/>
    </row>
    <row r="19" ht="66" customHeight="1" spans="1:10">
      <c r="A19" s="40"/>
      <c r="B19" s="40"/>
      <c r="C19" s="41" t="s">
        <v>495</v>
      </c>
      <c r="D19" s="40" t="s">
        <v>339</v>
      </c>
      <c r="E19" s="40" t="s">
        <v>349</v>
      </c>
      <c r="F19" s="40" t="s">
        <v>350</v>
      </c>
      <c r="G19" s="40" t="s">
        <v>341</v>
      </c>
      <c r="H19" s="42" t="s">
        <v>496</v>
      </c>
      <c r="I19" s="27" t="s">
        <v>497</v>
      </c>
      <c r="J19" s="42" t="s">
        <v>498</v>
      </c>
    </row>
    <row r="20" ht="32.25" customHeight="1" spans="1:10">
      <c r="A20" s="40"/>
      <c r="B20" s="40" t="s">
        <v>342</v>
      </c>
      <c r="C20" s="41"/>
      <c r="D20" s="40"/>
      <c r="E20" s="40"/>
      <c r="F20" s="40"/>
      <c r="G20" s="40"/>
      <c r="H20" s="42"/>
      <c r="I20" s="27"/>
      <c r="J20" s="42"/>
    </row>
    <row r="21" ht="73" customHeight="1" spans="1:10">
      <c r="A21" s="40"/>
      <c r="B21" s="40"/>
      <c r="C21" s="41" t="s">
        <v>412</v>
      </c>
      <c r="D21" s="40" t="s">
        <v>339</v>
      </c>
      <c r="E21" s="40" t="s">
        <v>349</v>
      </c>
      <c r="F21" s="40" t="s">
        <v>350</v>
      </c>
      <c r="G21" s="40" t="s">
        <v>341</v>
      </c>
      <c r="H21" s="42" t="s">
        <v>499</v>
      </c>
      <c r="I21" s="27" t="s">
        <v>497</v>
      </c>
      <c r="J21" s="42" t="s">
        <v>498</v>
      </c>
    </row>
    <row r="22" ht="32.25" customHeight="1" spans="1:10">
      <c r="A22" s="40" t="s">
        <v>346</v>
      </c>
      <c r="B22" s="40"/>
      <c r="C22" s="41"/>
      <c r="D22" s="40"/>
      <c r="E22" s="40"/>
      <c r="F22" s="40"/>
      <c r="G22" s="40"/>
      <c r="H22" s="42"/>
      <c r="I22" s="27"/>
      <c r="J22" s="42"/>
    </row>
    <row r="23" ht="32.25" customHeight="1" spans="1:10">
      <c r="A23" s="40"/>
      <c r="B23" s="40" t="s">
        <v>347</v>
      </c>
      <c r="C23" s="41"/>
      <c r="D23" s="40"/>
      <c r="E23" s="40"/>
      <c r="F23" s="40"/>
      <c r="G23" s="40"/>
      <c r="H23" s="42"/>
      <c r="I23" s="27"/>
      <c r="J23" s="42"/>
    </row>
    <row r="24" ht="61" customHeight="1" spans="1:10">
      <c r="A24" s="40"/>
      <c r="B24" s="40"/>
      <c r="C24" s="41" t="s">
        <v>414</v>
      </c>
      <c r="D24" s="40" t="s">
        <v>339</v>
      </c>
      <c r="E24" s="40" t="s">
        <v>349</v>
      </c>
      <c r="F24" s="40" t="s">
        <v>350</v>
      </c>
      <c r="G24" s="40" t="s">
        <v>341</v>
      </c>
      <c r="H24" s="42" t="s">
        <v>500</v>
      </c>
      <c r="I24" s="27" t="s">
        <v>497</v>
      </c>
      <c r="J24" s="42" t="s">
        <v>498</v>
      </c>
    </row>
    <row r="25" ht="32.25" customHeight="1" spans="1:10">
      <c r="A25" s="40"/>
      <c r="B25" s="40" t="s">
        <v>377</v>
      </c>
      <c r="C25" s="41"/>
      <c r="D25" s="40"/>
      <c r="E25" s="40"/>
      <c r="F25" s="40"/>
      <c r="G25" s="40"/>
      <c r="H25" s="42"/>
      <c r="I25" s="27"/>
      <c r="J25" s="42"/>
    </row>
    <row r="26" ht="76" customHeight="1" spans="1:10">
      <c r="A26" s="40"/>
      <c r="B26" s="40"/>
      <c r="C26" s="41" t="s">
        <v>415</v>
      </c>
      <c r="D26" s="40" t="s">
        <v>339</v>
      </c>
      <c r="E26" s="40" t="s">
        <v>349</v>
      </c>
      <c r="F26" s="40" t="s">
        <v>350</v>
      </c>
      <c r="G26" s="40" t="s">
        <v>341</v>
      </c>
      <c r="H26" s="42" t="s">
        <v>500</v>
      </c>
      <c r="I26" s="27" t="s">
        <v>497</v>
      </c>
      <c r="J26" s="42" t="s">
        <v>498</v>
      </c>
    </row>
    <row r="27" ht="32.25" customHeight="1" spans="1:10">
      <c r="A27" s="40" t="s">
        <v>351</v>
      </c>
      <c r="B27" s="40"/>
      <c r="C27" s="41"/>
      <c r="D27" s="40"/>
      <c r="E27" s="40"/>
      <c r="F27" s="40"/>
      <c r="G27" s="40"/>
      <c r="H27" s="42"/>
      <c r="I27" s="27"/>
      <c r="J27" s="42"/>
    </row>
    <row r="28" ht="32.25" customHeight="1" spans="1:10">
      <c r="A28" s="40"/>
      <c r="B28" s="40" t="s">
        <v>352</v>
      </c>
      <c r="C28" s="41"/>
      <c r="D28" s="40"/>
      <c r="E28" s="40"/>
      <c r="F28" s="40"/>
      <c r="G28" s="40"/>
      <c r="H28" s="42"/>
      <c r="I28" s="27"/>
      <c r="J28" s="42"/>
    </row>
    <row r="29" ht="64" customHeight="1" spans="1:10">
      <c r="A29" s="40"/>
      <c r="B29" s="40"/>
      <c r="C29" s="41" t="s">
        <v>379</v>
      </c>
      <c r="D29" s="40" t="s">
        <v>339</v>
      </c>
      <c r="E29" s="40" t="s">
        <v>354</v>
      </c>
      <c r="F29" s="40" t="s">
        <v>350</v>
      </c>
      <c r="G29" s="40" t="s">
        <v>341</v>
      </c>
      <c r="H29" s="42" t="s">
        <v>501</v>
      </c>
      <c r="I29" s="27" t="s">
        <v>497</v>
      </c>
      <c r="J29" s="42" t="s">
        <v>498</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2" sqref="A2:T2"/>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"2025"&amp;"年部门收入预算表"</f>
        <v>2025年部门收入预算表</v>
      </c>
      <c r="B2" s="2"/>
      <c r="C2" s="2"/>
      <c r="D2" s="2"/>
      <c r="E2" s="2"/>
      <c r="F2" s="2"/>
      <c r="G2" s="2"/>
      <c r="H2" s="2"/>
      <c r="I2" s="2"/>
      <c r="J2" s="2"/>
      <c r="K2" s="2"/>
      <c r="L2" s="2"/>
      <c r="M2" s="2"/>
      <c r="N2" s="2"/>
      <c r="O2" s="2"/>
      <c r="P2" s="2"/>
      <c r="Q2" s="2"/>
      <c r="R2" s="2"/>
      <c r="S2" s="2"/>
      <c r="T2" s="2"/>
    </row>
    <row r="3" ht="17.25" customHeight="1" spans="1:20">
      <c r="A3" s="3" t="str">
        <f>"单位名称："&amp;"中国共产党富民县委员会宣传部"</f>
        <v>单位名称：中国共产党富民县委员会宣传部</v>
      </c>
      <c r="B3" s="3"/>
      <c r="C3" s="1" t="s">
        <v>1</v>
      </c>
      <c r="D3" s="1"/>
      <c r="E3" s="1"/>
      <c r="F3" s="1"/>
      <c r="G3" s="1"/>
      <c r="H3" s="1"/>
      <c r="I3" s="1"/>
      <c r="J3" s="1"/>
      <c r="K3" s="1"/>
      <c r="L3" s="1"/>
      <c r="M3" s="1"/>
      <c r="N3" s="1"/>
      <c r="O3" s="1"/>
      <c r="P3" s="1"/>
      <c r="Q3" s="1"/>
      <c r="R3" s="1"/>
      <c r="S3" s="1"/>
      <c r="T3" s="1"/>
    </row>
    <row r="4" ht="21.75" customHeight="1" spans="1:20">
      <c r="A4" s="71" t="s">
        <v>51</v>
      </c>
      <c r="B4" s="71" t="s">
        <v>52</v>
      </c>
      <c r="C4" s="71" t="s">
        <v>53</v>
      </c>
      <c r="D4" s="71" t="s">
        <v>54</v>
      </c>
      <c r="E4" s="71"/>
      <c r="F4" s="71"/>
      <c r="G4" s="71"/>
      <c r="H4" s="71"/>
      <c r="I4" s="71"/>
      <c r="J4" s="71"/>
      <c r="K4" s="71"/>
      <c r="L4" s="71"/>
      <c r="M4" s="71"/>
      <c r="N4" s="71"/>
      <c r="O4" s="71" t="s">
        <v>46</v>
      </c>
      <c r="P4" s="71"/>
      <c r="Q4" s="71"/>
      <c r="R4" s="71"/>
      <c r="S4" s="71"/>
      <c r="T4" s="71"/>
    </row>
    <row r="5" ht="27" customHeight="1" spans="1:20">
      <c r="A5" s="71"/>
      <c r="B5" s="71"/>
      <c r="C5" s="71"/>
      <c r="D5" s="71" t="s">
        <v>55</v>
      </c>
      <c r="E5" s="71" t="s">
        <v>56</v>
      </c>
      <c r="F5" s="71" t="s">
        <v>57</v>
      </c>
      <c r="G5" s="71" t="s">
        <v>58</v>
      </c>
      <c r="H5" s="71" t="s">
        <v>59</v>
      </c>
      <c r="I5" s="71" t="s">
        <v>60</v>
      </c>
      <c r="J5" s="71"/>
      <c r="K5" s="71"/>
      <c r="L5" s="71"/>
      <c r="M5" s="71"/>
      <c r="N5" s="71"/>
      <c r="O5" s="71" t="s">
        <v>55</v>
      </c>
      <c r="P5" s="71" t="s">
        <v>56</v>
      </c>
      <c r="Q5" s="71" t="s">
        <v>57</v>
      </c>
      <c r="R5" s="71" t="s">
        <v>58</v>
      </c>
      <c r="S5" s="71" t="s">
        <v>59</v>
      </c>
      <c r="T5" s="71" t="s">
        <v>60</v>
      </c>
    </row>
    <row r="6" ht="30" customHeight="1" spans="1:20">
      <c r="A6" s="71"/>
      <c r="B6" s="71"/>
      <c r="C6" s="71"/>
      <c r="D6" s="71"/>
      <c r="E6" s="71"/>
      <c r="F6" s="71"/>
      <c r="G6" s="71"/>
      <c r="H6" s="71"/>
      <c r="I6" s="71" t="s">
        <v>55</v>
      </c>
      <c r="J6" s="71" t="s">
        <v>61</v>
      </c>
      <c r="K6" s="71" t="s">
        <v>62</v>
      </c>
      <c r="L6" s="71" t="s">
        <v>63</v>
      </c>
      <c r="M6" s="71" t="s">
        <v>64</v>
      </c>
      <c r="N6" s="71" t="s">
        <v>65</v>
      </c>
      <c r="O6" s="71"/>
      <c r="P6" s="71"/>
      <c r="Q6" s="71"/>
      <c r="R6" s="71"/>
      <c r="S6" s="71"/>
      <c r="T6" s="71"/>
    </row>
    <row r="7" ht="1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18" customHeight="1" outlineLevel="1" spans="1:20">
      <c r="A8" s="83" t="s">
        <v>66</v>
      </c>
      <c r="B8" s="83" t="s">
        <v>67</v>
      </c>
      <c r="C8" s="86">
        <v>5835824.86</v>
      </c>
      <c r="D8" s="86">
        <v>5835824.86</v>
      </c>
      <c r="E8" s="86">
        <v>5835824.86</v>
      </c>
      <c r="F8" s="86"/>
      <c r="G8" s="86"/>
      <c r="H8" s="86"/>
      <c r="I8" s="86"/>
      <c r="J8" s="86"/>
      <c r="K8" s="86"/>
      <c r="L8" s="86"/>
      <c r="M8" s="86"/>
      <c r="N8" s="86"/>
      <c r="O8" s="86"/>
      <c r="P8" s="86"/>
      <c r="Q8" s="86"/>
      <c r="R8" s="86"/>
      <c r="S8" s="86"/>
      <c r="T8" s="86"/>
    </row>
    <row r="9" ht="18" customHeight="1" spans="1:20">
      <c r="A9" s="87" t="s">
        <v>68</v>
      </c>
      <c r="B9" s="87" t="s">
        <v>67</v>
      </c>
      <c r="C9" s="86">
        <v>5835824.86</v>
      </c>
      <c r="D9" s="86">
        <v>5835824.86</v>
      </c>
      <c r="E9" s="86">
        <v>5835824.86</v>
      </c>
      <c r="F9" s="86"/>
      <c r="G9" s="86"/>
      <c r="H9" s="86"/>
      <c r="I9" s="86"/>
      <c r="J9" s="86"/>
      <c r="K9" s="86"/>
      <c r="L9" s="86"/>
      <c r="M9" s="86"/>
      <c r="N9" s="86"/>
      <c r="O9" s="86"/>
      <c r="P9" s="86"/>
      <c r="Q9" s="86"/>
      <c r="R9" s="86"/>
      <c r="S9" s="86"/>
      <c r="T9" s="86"/>
    </row>
    <row r="10" ht="18" customHeight="1" spans="1:20">
      <c r="A10" s="71" t="s">
        <v>53</v>
      </c>
      <c r="B10" s="71"/>
      <c r="C10" s="86">
        <v>5835824.86</v>
      </c>
      <c r="D10" s="86">
        <v>5835824.86</v>
      </c>
      <c r="E10" s="86">
        <v>5835824.86</v>
      </c>
      <c r="F10" s="86"/>
      <c r="G10" s="86"/>
      <c r="H10" s="86"/>
      <c r="I10" s="86"/>
      <c r="J10" s="86"/>
      <c r="K10" s="86"/>
      <c r="L10" s="86"/>
      <c r="M10" s="86"/>
      <c r="N10" s="86"/>
      <c r="O10" s="86"/>
      <c r="P10" s="86"/>
      <c r="Q10" s="86"/>
      <c r="R10" s="86"/>
      <c r="S10" s="86"/>
      <c r="T10" s="86"/>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workbookViewId="0">
      <selection activeCell="T7" sqref="T7"/>
    </sheetView>
  </sheetViews>
  <sheetFormatPr defaultColWidth="10" defaultRowHeight="12.75" customHeight="1" outlineLevelRow="6"/>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1">
      <c r="A1" s="1" t="s">
        <v>502</v>
      </c>
    </row>
    <row r="2" ht="41.25" customHeight="1" spans="1:23">
      <c r="A2" s="2" t="s">
        <v>503</v>
      </c>
      <c r="B2" s="2"/>
      <c r="C2" s="2"/>
      <c r="D2" s="2"/>
      <c r="E2" s="2"/>
      <c r="F2" s="2"/>
      <c r="G2" s="2"/>
      <c r="H2" s="2"/>
      <c r="I2" s="2"/>
      <c r="J2" s="2"/>
      <c r="K2" s="2"/>
      <c r="L2" s="2"/>
      <c r="M2" s="2"/>
      <c r="N2" s="2"/>
      <c r="O2" s="2"/>
      <c r="P2" s="2"/>
      <c r="Q2" s="2"/>
      <c r="R2" s="2"/>
      <c r="S2" s="2"/>
      <c r="T2" s="2"/>
      <c r="U2" s="2"/>
      <c r="V2" s="2"/>
      <c r="W2" s="2"/>
    </row>
    <row r="3" ht="17.25" customHeight="1" spans="1:23">
      <c r="A3" s="3" t="str">
        <f>"单位名称："&amp;"中国共产党富民县委员会宣传部"</f>
        <v>单位名称：中国共产党富民县委员会宣传部</v>
      </c>
      <c r="B3" s="3"/>
      <c r="C3" s="3"/>
      <c r="V3" s="1" t="s">
        <v>504</v>
      </c>
      <c r="W3" s="1"/>
    </row>
    <row r="4" ht="17.25" customHeight="1" spans="1:23">
      <c r="A4" s="4" t="s">
        <v>192</v>
      </c>
      <c r="B4" s="4" t="s">
        <v>505</v>
      </c>
      <c r="C4" s="4" t="s">
        <v>506</v>
      </c>
      <c r="D4" s="4" t="s">
        <v>507</v>
      </c>
      <c r="E4" s="4" t="s">
        <v>508</v>
      </c>
      <c r="F4" s="4" t="s">
        <v>509</v>
      </c>
      <c r="G4" s="4"/>
      <c r="H4" s="4"/>
      <c r="I4" s="4"/>
      <c r="J4" s="4"/>
      <c r="K4" s="4"/>
      <c r="L4" s="4"/>
      <c r="M4" s="4" t="s">
        <v>510</v>
      </c>
      <c r="N4" s="4"/>
      <c r="O4" s="4"/>
      <c r="P4" s="4"/>
      <c r="Q4" s="4"/>
      <c r="R4" s="4"/>
      <c r="S4" s="4"/>
      <c r="T4" s="4" t="s">
        <v>511</v>
      </c>
      <c r="U4" s="4"/>
      <c r="V4" s="4"/>
      <c r="W4" s="4" t="s">
        <v>512</v>
      </c>
    </row>
    <row r="5" ht="33" customHeight="1" spans="1:23">
      <c r="A5" s="4"/>
      <c r="B5" s="4"/>
      <c r="C5" s="4"/>
      <c r="D5" s="4"/>
      <c r="E5" s="4"/>
      <c r="F5" s="4" t="s">
        <v>55</v>
      </c>
      <c r="G5" s="4" t="s">
        <v>513</v>
      </c>
      <c r="H5" s="4" t="s">
        <v>514</v>
      </c>
      <c r="I5" s="4" t="s">
        <v>515</v>
      </c>
      <c r="J5" s="4" t="s">
        <v>516</v>
      </c>
      <c r="K5" s="4" t="s">
        <v>517</v>
      </c>
      <c r="L5" s="4" t="s">
        <v>518</v>
      </c>
      <c r="M5" s="4" t="s">
        <v>55</v>
      </c>
      <c r="N5" s="4" t="s">
        <v>519</v>
      </c>
      <c r="O5" s="4" t="s">
        <v>520</v>
      </c>
      <c r="P5" s="4" t="s">
        <v>521</v>
      </c>
      <c r="Q5" s="4" t="s">
        <v>522</v>
      </c>
      <c r="R5" s="4" t="s">
        <v>523</v>
      </c>
      <c r="S5" s="4" t="s">
        <v>524</v>
      </c>
      <c r="T5" s="4" t="s">
        <v>55</v>
      </c>
      <c r="U5" s="4" t="s">
        <v>525</v>
      </c>
      <c r="V5" s="4" t="s">
        <v>526</v>
      </c>
      <c r="W5" s="4"/>
    </row>
    <row r="6" ht="23" customHeight="1" outlineLevel="1" spans="1:23">
      <c r="A6" s="5" t="s">
        <v>67</v>
      </c>
      <c r="B6" s="5" t="s">
        <v>466</v>
      </c>
      <c r="C6" s="5" t="s">
        <v>466</v>
      </c>
      <c r="D6" s="5" t="s">
        <v>466</v>
      </c>
      <c r="E6" s="5" t="s">
        <v>466</v>
      </c>
      <c r="F6" s="6">
        <v>20</v>
      </c>
      <c r="G6" s="6">
        <v>8</v>
      </c>
      <c r="H6" s="6">
        <v>2</v>
      </c>
      <c r="I6" s="6">
        <v>4</v>
      </c>
      <c r="J6" s="6">
        <v>6</v>
      </c>
      <c r="K6" s="6"/>
      <c r="L6" s="6"/>
      <c r="M6" s="6">
        <v>16</v>
      </c>
      <c r="N6" s="6">
        <v>7</v>
      </c>
      <c r="O6" s="6">
        <v>2</v>
      </c>
      <c r="P6" s="6">
        <v>3</v>
      </c>
      <c r="Q6" s="6">
        <v>4</v>
      </c>
      <c r="R6" s="6"/>
      <c r="S6" s="6"/>
      <c r="T6" s="6">
        <v>8</v>
      </c>
      <c r="U6" s="6"/>
      <c r="V6" s="6">
        <v>8</v>
      </c>
      <c r="W6" s="9"/>
    </row>
    <row r="7" ht="46" customHeight="1" spans="1:23">
      <c r="A7" s="7" t="s">
        <v>67</v>
      </c>
      <c r="B7" s="7" t="s">
        <v>527</v>
      </c>
      <c r="C7" s="7" t="s">
        <v>528</v>
      </c>
      <c r="D7" s="7" t="s">
        <v>529</v>
      </c>
      <c r="E7" s="7" t="s">
        <v>530</v>
      </c>
      <c r="F7" s="6">
        <v>20</v>
      </c>
      <c r="G7" s="8" t="s">
        <v>86</v>
      </c>
      <c r="H7" s="8" t="s">
        <v>81</v>
      </c>
      <c r="I7" s="8" t="s">
        <v>180</v>
      </c>
      <c r="J7" s="8" t="s">
        <v>84</v>
      </c>
      <c r="K7" s="8"/>
      <c r="L7" s="8"/>
      <c r="M7" s="6">
        <v>16</v>
      </c>
      <c r="N7" s="8" t="s">
        <v>85</v>
      </c>
      <c r="O7" s="8" t="s">
        <v>81</v>
      </c>
      <c r="P7" s="8" t="s">
        <v>82</v>
      </c>
      <c r="Q7" s="8" t="s">
        <v>180</v>
      </c>
      <c r="R7" s="8"/>
      <c r="S7" s="8"/>
      <c r="T7" s="6">
        <v>8</v>
      </c>
      <c r="U7" s="6"/>
      <c r="V7" s="6">
        <v>8</v>
      </c>
      <c r="W7" s="9"/>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0"/>
  <sheetViews>
    <sheetView showGridLines="0" showZeros="0" topLeftCell="A3" workbookViewId="0">
      <selection activeCell="E15" sqref="E15"/>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1" t="s">
        <v>69</v>
      </c>
    </row>
    <row r="2" ht="64" customHeight="1" spans="1:14">
      <c r="A2" s="2" t="str">
        <f>"2025"&amp;"年部门支出预算表"</f>
        <v>2025年部门支出预算表</v>
      </c>
      <c r="B2" s="2"/>
      <c r="C2" s="2"/>
      <c r="D2" s="2"/>
      <c r="E2" s="2"/>
      <c r="F2" s="2"/>
      <c r="G2" s="2"/>
      <c r="H2" s="2"/>
      <c r="I2" s="2"/>
      <c r="J2" s="2"/>
      <c r="K2" s="2"/>
      <c r="L2" s="2"/>
      <c r="M2" s="2"/>
      <c r="N2" s="2"/>
    </row>
    <row r="3" ht="17.25" customHeight="1" spans="1:14">
      <c r="A3" s="3" t="str">
        <f>"单位名称："&amp;"中国共产党富民县委员会宣传部"</f>
        <v>单位名称：中国共产党富民县委员会宣传部</v>
      </c>
      <c r="B3" s="3"/>
      <c r="C3" s="1" t="s">
        <v>1</v>
      </c>
      <c r="D3" s="1"/>
      <c r="E3" s="1"/>
      <c r="F3" s="1"/>
      <c r="G3" s="1"/>
      <c r="H3" s="1"/>
      <c r="I3" s="1"/>
      <c r="J3" s="1"/>
      <c r="K3" s="1"/>
      <c r="L3" s="1"/>
      <c r="M3" s="1"/>
      <c r="N3" s="1"/>
    </row>
    <row r="4" ht="27" customHeight="1" spans="1:14">
      <c r="A4" s="71" t="s">
        <v>70</v>
      </c>
      <c r="B4" s="71" t="s">
        <v>71</v>
      </c>
      <c r="C4" s="71" t="s">
        <v>53</v>
      </c>
      <c r="D4" s="71" t="s">
        <v>72</v>
      </c>
      <c r="E4" s="71" t="s">
        <v>73</v>
      </c>
      <c r="F4" s="71" t="s">
        <v>57</v>
      </c>
      <c r="G4" s="71" t="s">
        <v>58</v>
      </c>
      <c r="H4" s="71" t="s">
        <v>74</v>
      </c>
      <c r="I4" s="71" t="s">
        <v>60</v>
      </c>
      <c r="J4" s="71"/>
      <c r="K4" s="71"/>
      <c r="L4" s="71"/>
      <c r="M4" s="71"/>
      <c r="N4" s="71"/>
    </row>
    <row r="5" ht="42" customHeight="1" spans="1:14">
      <c r="A5" s="71"/>
      <c r="B5" s="71"/>
      <c r="C5" s="71"/>
      <c r="D5" s="71" t="s">
        <v>72</v>
      </c>
      <c r="E5" s="71" t="s">
        <v>73</v>
      </c>
      <c r="F5" s="71"/>
      <c r="G5" s="71"/>
      <c r="H5" s="71"/>
      <c r="I5" s="71" t="s">
        <v>55</v>
      </c>
      <c r="J5" s="71" t="s">
        <v>75</v>
      </c>
      <c r="K5" s="71" t="s">
        <v>76</v>
      </c>
      <c r="L5" s="71" t="s">
        <v>77</v>
      </c>
      <c r="M5" s="71" t="s">
        <v>78</v>
      </c>
      <c r="N5" s="71" t="s">
        <v>79</v>
      </c>
    </row>
    <row r="6" ht="18" customHeight="1" spans="1:14">
      <c r="A6" s="71" t="s">
        <v>80</v>
      </c>
      <c r="B6" s="71" t="s">
        <v>81</v>
      </c>
      <c r="C6" s="71" t="s">
        <v>82</v>
      </c>
      <c r="D6" s="71">
        <v>4</v>
      </c>
      <c r="E6" s="71" t="s">
        <v>83</v>
      </c>
      <c r="F6" s="71" t="s">
        <v>84</v>
      </c>
      <c r="G6" s="71" t="s">
        <v>85</v>
      </c>
      <c r="H6" s="71" t="s">
        <v>86</v>
      </c>
      <c r="I6" s="71" t="s">
        <v>87</v>
      </c>
      <c r="J6" s="71" t="s">
        <v>88</v>
      </c>
      <c r="K6" s="71" t="s">
        <v>89</v>
      </c>
      <c r="L6" s="71" t="s">
        <v>90</v>
      </c>
      <c r="M6" s="71" t="s">
        <v>91</v>
      </c>
      <c r="N6" s="71" t="s">
        <v>92</v>
      </c>
    </row>
    <row r="7" ht="21" customHeight="1" outlineLevel="1" spans="1:14">
      <c r="A7" s="92" t="s">
        <v>93</v>
      </c>
      <c r="B7" s="92" t="s">
        <v>94</v>
      </c>
      <c r="C7" s="86">
        <v>3335699.54</v>
      </c>
      <c r="D7" s="86">
        <v>2235699.54</v>
      </c>
      <c r="E7" s="86">
        <v>1100000</v>
      </c>
      <c r="F7" s="86"/>
      <c r="G7" s="86"/>
      <c r="H7" s="86"/>
      <c r="I7" s="86"/>
      <c r="J7" s="86"/>
      <c r="K7" s="86"/>
      <c r="L7" s="86"/>
      <c r="M7" s="86"/>
      <c r="N7" s="86"/>
    </row>
    <row r="8" ht="21" customHeight="1" outlineLevel="1" spans="1:14">
      <c r="A8" s="93" t="s">
        <v>95</v>
      </c>
      <c r="B8" s="93" t="s">
        <v>96</v>
      </c>
      <c r="C8" s="86">
        <v>3335699.54</v>
      </c>
      <c r="D8" s="86">
        <v>2235699.54</v>
      </c>
      <c r="E8" s="86">
        <v>1100000</v>
      </c>
      <c r="F8" s="86"/>
      <c r="G8" s="86"/>
      <c r="H8" s="86"/>
      <c r="I8" s="86"/>
      <c r="J8" s="86"/>
      <c r="K8" s="86"/>
      <c r="L8" s="86"/>
      <c r="M8" s="86"/>
      <c r="N8" s="86"/>
    </row>
    <row r="9" ht="21" customHeight="1" outlineLevel="1" spans="1:14">
      <c r="A9" s="94" t="s">
        <v>97</v>
      </c>
      <c r="B9" s="94" t="s">
        <v>98</v>
      </c>
      <c r="C9" s="86">
        <v>2235699.54</v>
      </c>
      <c r="D9" s="86">
        <v>2235699.54</v>
      </c>
      <c r="E9" s="86"/>
      <c r="F9" s="86"/>
      <c r="G9" s="86"/>
      <c r="H9" s="86"/>
      <c r="I9" s="86"/>
      <c r="J9" s="86"/>
      <c r="K9" s="86"/>
      <c r="L9" s="86"/>
      <c r="M9" s="86"/>
      <c r="N9" s="86"/>
    </row>
    <row r="10" ht="21" customHeight="1" outlineLevel="1" spans="1:14">
      <c r="A10" s="94" t="s">
        <v>99</v>
      </c>
      <c r="B10" s="94" t="s">
        <v>100</v>
      </c>
      <c r="C10" s="86">
        <v>500000</v>
      </c>
      <c r="D10" s="86"/>
      <c r="E10" s="86">
        <v>500000</v>
      </c>
      <c r="F10" s="86"/>
      <c r="G10" s="86"/>
      <c r="H10" s="86"/>
      <c r="I10" s="86"/>
      <c r="J10" s="86"/>
      <c r="K10" s="86"/>
      <c r="L10" s="86"/>
      <c r="M10" s="86"/>
      <c r="N10" s="86"/>
    </row>
    <row r="11" ht="21" customHeight="1" spans="1:14">
      <c r="A11" s="94" t="s">
        <v>101</v>
      </c>
      <c r="B11" s="94" t="s">
        <v>102</v>
      </c>
      <c r="C11" s="86">
        <v>600000</v>
      </c>
      <c r="D11" s="86"/>
      <c r="E11" s="86">
        <v>600000</v>
      </c>
      <c r="F11" s="86"/>
      <c r="G11" s="86"/>
      <c r="H11" s="86"/>
      <c r="I11" s="86"/>
      <c r="J11" s="86"/>
      <c r="K11" s="86"/>
      <c r="L11" s="86"/>
      <c r="M11" s="86"/>
      <c r="N11" s="86"/>
    </row>
    <row r="12" ht="21" customHeight="1" outlineLevel="1" spans="1:14">
      <c r="A12" s="92" t="s">
        <v>103</v>
      </c>
      <c r="B12" s="92" t="s">
        <v>104</v>
      </c>
      <c r="C12" s="86">
        <v>1572029.47</v>
      </c>
      <c r="D12" s="86"/>
      <c r="E12" s="86">
        <v>1572029.47</v>
      </c>
      <c r="F12" s="86"/>
      <c r="G12" s="86"/>
      <c r="H12" s="86"/>
      <c r="I12" s="86"/>
      <c r="J12" s="86"/>
      <c r="K12" s="86"/>
      <c r="L12" s="86"/>
      <c r="M12" s="86"/>
      <c r="N12" s="86"/>
    </row>
    <row r="13" ht="21" customHeight="1" outlineLevel="1" spans="1:14">
      <c r="A13" s="93" t="s">
        <v>105</v>
      </c>
      <c r="B13" s="93" t="s">
        <v>106</v>
      </c>
      <c r="C13" s="86">
        <v>1272029.47</v>
      </c>
      <c r="D13" s="86"/>
      <c r="E13" s="86">
        <v>1272029.47</v>
      </c>
      <c r="F13" s="86"/>
      <c r="G13" s="86"/>
      <c r="H13" s="86"/>
      <c r="I13" s="86"/>
      <c r="J13" s="86"/>
      <c r="K13" s="86"/>
      <c r="L13" s="86"/>
      <c r="M13" s="86"/>
      <c r="N13" s="86"/>
    </row>
    <row r="14" ht="21" customHeight="1" outlineLevel="1" spans="1:14">
      <c r="A14" s="94" t="s">
        <v>107</v>
      </c>
      <c r="B14" s="94" t="s">
        <v>108</v>
      </c>
      <c r="C14" s="86">
        <v>1272029.47</v>
      </c>
      <c r="D14" s="86"/>
      <c r="E14" s="86">
        <v>1272029.47</v>
      </c>
      <c r="F14" s="86"/>
      <c r="G14" s="86"/>
      <c r="H14" s="86"/>
      <c r="I14" s="86"/>
      <c r="J14" s="86"/>
      <c r="K14" s="86"/>
      <c r="L14" s="86"/>
      <c r="M14" s="86"/>
      <c r="N14" s="86"/>
    </row>
    <row r="15" ht="21" customHeight="1" outlineLevel="1" spans="1:14">
      <c r="A15" s="93" t="s">
        <v>109</v>
      </c>
      <c r="B15" s="93" t="s">
        <v>110</v>
      </c>
      <c r="C15" s="86">
        <v>300000</v>
      </c>
      <c r="D15" s="86"/>
      <c r="E15" s="86">
        <v>300000</v>
      </c>
      <c r="F15" s="86"/>
      <c r="G15" s="86"/>
      <c r="H15" s="86"/>
      <c r="I15" s="86"/>
      <c r="J15" s="86"/>
      <c r="K15" s="86"/>
      <c r="L15" s="86"/>
      <c r="M15" s="86"/>
      <c r="N15" s="86"/>
    </row>
    <row r="16" ht="21" customHeight="1" spans="1:14">
      <c r="A16" s="94" t="s">
        <v>111</v>
      </c>
      <c r="B16" s="94" t="s">
        <v>112</v>
      </c>
      <c r="C16" s="86">
        <v>300000</v>
      </c>
      <c r="D16" s="86"/>
      <c r="E16" s="86">
        <v>300000</v>
      </c>
      <c r="F16" s="86"/>
      <c r="G16" s="86"/>
      <c r="H16" s="86"/>
      <c r="I16" s="86"/>
      <c r="J16" s="86"/>
      <c r="K16" s="86"/>
      <c r="L16" s="86"/>
      <c r="M16" s="86"/>
      <c r="N16" s="86"/>
    </row>
    <row r="17" ht="21" customHeight="1" outlineLevel="1" spans="1:14">
      <c r="A17" s="92" t="s">
        <v>113</v>
      </c>
      <c r="B17" s="92" t="s">
        <v>114</v>
      </c>
      <c r="C17" s="86">
        <v>385488.18</v>
      </c>
      <c r="D17" s="86">
        <v>385488.18</v>
      </c>
      <c r="E17" s="86"/>
      <c r="F17" s="86"/>
      <c r="G17" s="86"/>
      <c r="H17" s="86"/>
      <c r="I17" s="86"/>
      <c r="J17" s="86"/>
      <c r="K17" s="86"/>
      <c r="L17" s="86"/>
      <c r="M17" s="86"/>
      <c r="N17" s="86"/>
    </row>
    <row r="18" ht="21" customHeight="1" outlineLevel="1" spans="1:14">
      <c r="A18" s="93" t="s">
        <v>115</v>
      </c>
      <c r="B18" s="93" t="s">
        <v>116</v>
      </c>
      <c r="C18" s="86">
        <v>385488.18</v>
      </c>
      <c r="D18" s="86">
        <v>385488.18</v>
      </c>
      <c r="E18" s="86"/>
      <c r="F18" s="86"/>
      <c r="G18" s="86"/>
      <c r="H18" s="86"/>
      <c r="I18" s="86"/>
      <c r="J18" s="86"/>
      <c r="K18" s="86"/>
      <c r="L18" s="86"/>
      <c r="M18" s="86"/>
      <c r="N18" s="86"/>
    </row>
    <row r="19" ht="21" customHeight="1" outlineLevel="1" spans="1:14">
      <c r="A19" s="94" t="s">
        <v>117</v>
      </c>
      <c r="B19" s="94" t="s">
        <v>118</v>
      </c>
      <c r="C19" s="86">
        <v>289324.8</v>
      </c>
      <c r="D19" s="86">
        <v>289324.8</v>
      </c>
      <c r="E19" s="86"/>
      <c r="F19" s="86"/>
      <c r="G19" s="86"/>
      <c r="H19" s="86"/>
      <c r="I19" s="86"/>
      <c r="J19" s="86"/>
      <c r="K19" s="86"/>
      <c r="L19" s="86"/>
      <c r="M19" s="86"/>
      <c r="N19" s="86"/>
    </row>
    <row r="20" ht="21" customHeight="1" spans="1:14">
      <c r="A20" s="94" t="s">
        <v>119</v>
      </c>
      <c r="B20" s="94" t="s">
        <v>120</v>
      </c>
      <c r="C20" s="86">
        <v>96163.38</v>
      </c>
      <c r="D20" s="86">
        <v>96163.38</v>
      </c>
      <c r="E20" s="86"/>
      <c r="F20" s="86"/>
      <c r="G20" s="86"/>
      <c r="H20" s="86"/>
      <c r="I20" s="86"/>
      <c r="J20" s="86"/>
      <c r="K20" s="86"/>
      <c r="L20" s="86"/>
      <c r="M20" s="86"/>
      <c r="N20" s="86"/>
    </row>
    <row r="21" ht="21" customHeight="1" outlineLevel="1" spans="1:14">
      <c r="A21" s="92" t="s">
        <v>121</v>
      </c>
      <c r="B21" s="92" t="s">
        <v>122</v>
      </c>
      <c r="C21" s="86">
        <v>283484.59</v>
      </c>
      <c r="D21" s="86">
        <v>283484.59</v>
      </c>
      <c r="E21" s="86"/>
      <c r="F21" s="86"/>
      <c r="G21" s="86"/>
      <c r="H21" s="86"/>
      <c r="I21" s="86"/>
      <c r="J21" s="86"/>
      <c r="K21" s="86"/>
      <c r="L21" s="86"/>
      <c r="M21" s="86"/>
      <c r="N21" s="86"/>
    </row>
    <row r="22" ht="21" customHeight="1" outlineLevel="1" spans="1:14">
      <c r="A22" s="93" t="s">
        <v>123</v>
      </c>
      <c r="B22" s="93" t="s">
        <v>124</v>
      </c>
      <c r="C22" s="86">
        <v>283484.59</v>
      </c>
      <c r="D22" s="86">
        <v>283484.59</v>
      </c>
      <c r="E22" s="86"/>
      <c r="F22" s="86"/>
      <c r="G22" s="86"/>
      <c r="H22" s="86"/>
      <c r="I22" s="86"/>
      <c r="J22" s="86"/>
      <c r="K22" s="86"/>
      <c r="L22" s="86"/>
      <c r="M22" s="86"/>
      <c r="N22" s="86"/>
    </row>
    <row r="23" ht="21" customHeight="1" outlineLevel="1" spans="1:14">
      <c r="A23" s="94" t="s">
        <v>125</v>
      </c>
      <c r="B23" s="94" t="s">
        <v>126</v>
      </c>
      <c r="C23" s="86">
        <v>112535.58</v>
      </c>
      <c r="D23" s="86">
        <v>112535.58</v>
      </c>
      <c r="E23" s="86"/>
      <c r="F23" s="86"/>
      <c r="G23" s="86"/>
      <c r="H23" s="86"/>
      <c r="I23" s="86"/>
      <c r="J23" s="86"/>
      <c r="K23" s="86"/>
      <c r="L23" s="86"/>
      <c r="M23" s="86"/>
      <c r="N23" s="86"/>
    </row>
    <row r="24" ht="21" customHeight="1" outlineLevel="1" spans="1:14">
      <c r="A24" s="94" t="s">
        <v>127</v>
      </c>
      <c r="B24" s="94" t="s">
        <v>128</v>
      </c>
      <c r="C24" s="86">
        <v>30318.54</v>
      </c>
      <c r="D24" s="86">
        <v>30318.54</v>
      </c>
      <c r="E24" s="86"/>
      <c r="F24" s="86"/>
      <c r="G24" s="86"/>
      <c r="H24" s="86"/>
      <c r="I24" s="86"/>
      <c r="J24" s="86"/>
      <c r="K24" s="86"/>
      <c r="L24" s="86"/>
      <c r="M24" s="86"/>
      <c r="N24" s="86"/>
    </row>
    <row r="25" ht="21" customHeight="1" outlineLevel="1" spans="1:14">
      <c r="A25" s="94" t="s">
        <v>129</v>
      </c>
      <c r="B25" s="94" t="s">
        <v>130</v>
      </c>
      <c r="C25" s="86">
        <v>124341.91</v>
      </c>
      <c r="D25" s="86">
        <v>124341.91</v>
      </c>
      <c r="E25" s="86"/>
      <c r="F25" s="86"/>
      <c r="G25" s="86"/>
      <c r="H25" s="86"/>
      <c r="I25" s="86"/>
      <c r="J25" s="86"/>
      <c r="K25" s="86"/>
      <c r="L25" s="86"/>
      <c r="M25" s="86"/>
      <c r="N25" s="86"/>
    </row>
    <row r="26" ht="21" customHeight="1" spans="1:14">
      <c r="A26" s="94" t="s">
        <v>131</v>
      </c>
      <c r="B26" s="94" t="s">
        <v>132</v>
      </c>
      <c r="C26" s="86">
        <v>16288.56</v>
      </c>
      <c r="D26" s="86">
        <v>16288.56</v>
      </c>
      <c r="E26" s="86"/>
      <c r="F26" s="86"/>
      <c r="G26" s="86"/>
      <c r="H26" s="86"/>
      <c r="I26" s="86"/>
      <c r="J26" s="86"/>
      <c r="K26" s="86"/>
      <c r="L26" s="86"/>
      <c r="M26" s="86"/>
      <c r="N26" s="86"/>
    </row>
    <row r="27" ht="21" customHeight="1" outlineLevel="1" spans="1:14">
      <c r="A27" s="92" t="s">
        <v>133</v>
      </c>
      <c r="B27" s="92" t="s">
        <v>134</v>
      </c>
      <c r="C27" s="86">
        <v>259123.08</v>
      </c>
      <c r="D27" s="86">
        <v>259123.08</v>
      </c>
      <c r="E27" s="86"/>
      <c r="F27" s="86"/>
      <c r="G27" s="86"/>
      <c r="H27" s="86"/>
      <c r="I27" s="86"/>
      <c r="J27" s="86"/>
      <c r="K27" s="86"/>
      <c r="L27" s="86"/>
      <c r="M27" s="86"/>
      <c r="N27" s="86"/>
    </row>
    <row r="28" ht="21" customHeight="1" outlineLevel="1" spans="1:14">
      <c r="A28" s="93" t="s">
        <v>135</v>
      </c>
      <c r="B28" s="93" t="s">
        <v>136</v>
      </c>
      <c r="C28" s="86">
        <v>259123.08</v>
      </c>
      <c r="D28" s="86">
        <v>259123.08</v>
      </c>
      <c r="E28" s="86"/>
      <c r="F28" s="86"/>
      <c r="G28" s="86"/>
      <c r="H28" s="86"/>
      <c r="I28" s="86"/>
      <c r="J28" s="86"/>
      <c r="K28" s="86"/>
      <c r="L28" s="86"/>
      <c r="M28" s="86"/>
      <c r="N28" s="86"/>
    </row>
    <row r="29" ht="21" customHeight="1" spans="1:14">
      <c r="A29" s="94" t="s">
        <v>137</v>
      </c>
      <c r="B29" s="94" t="s">
        <v>138</v>
      </c>
      <c r="C29" s="86">
        <v>259123.08</v>
      </c>
      <c r="D29" s="86">
        <v>259123.08</v>
      </c>
      <c r="E29" s="86"/>
      <c r="F29" s="86"/>
      <c r="G29" s="86"/>
      <c r="H29" s="86"/>
      <c r="I29" s="86"/>
      <c r="J29" s="86"/>
      <c r="K29" s="86"/>
      <c r="L29" s="86"/>
      <c r="M29" s="86"/>
      <c r="N29" s="86"/>
    </row>
    <row r="30" ht="21" customHeight="1" spans="1:14">
      <c r="A30" s="71" t="s">
        <v>53</v>
      </c>
      <c r="B30" s="71"/>
      <c r="C30" s="86">
        <v>5835824.86</v>
      </c>
      <c r="D30" s="86">
        <v>3163795.39</v>
      </c>
      <c r="E30" s="86">
        <v>2672029.47</v>
      </c>
      <c r="F30" s="86"/>
      <c r="G30" s="86"/>
      <c r="H30" s="86"/>
      <c r="I30" s="86"/>
      <c r="J30" s="86"/>
      <c r="K30" s="86"/>
      <c r="L30" s="86"/>
      <c r="M30" s="86"/>
      <c r="N30" s="86"/>
    </row>
  </sheetData>
  <mergeCells count="14">
    <mergeCell ref="A1:N1"/>
    <mergeCell ref="A2:N2"/>
    <mergeCell ref="A3:B3"/>
    <mergeCell ref="C3:N3"/>
    <mergeCell ref="I4:N4"/>
    <mergeCell ref="A30:B30"/>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7" workbookViewId="0">
      <selection activeCell="A2" sqref="A2:D2"/>
    </sheetView>
  </sheetViews>
  <sheetFormatPr defaultColWidth="10" defaultRowHeight="12.75" customHeight="1" outlineLevelCol="3"/>
  <cols>
    <col min="1" max="4" width="41.575" customWidth="1"/>
  </cols>
  <sheetData>
    <row r="1" ht="15" customHeight="1" spans="1:4">
      <c r="A1" s="3"/>
      <c r="B1" s="3"/>
      <c r="C1" s="3"/>
      <c r="D1" s="1" t="s">
        <v>139</v>
      </c>
    </row>
    <row r="2" ht="41.25" customHeight="1" spans="1:4">
      <c r="A2" s="89" t="str">
        <f>"2025"&amp;"年财政拨款收支预算总表"</f>
        <v>2025年财政拨款收支预算总表</v>
      </c>
      <c r="B2" s="89"/>
      <c r="C2" s="89"/>
      <c r="D2" s="89"/>
    </row>
    <row r="3" ht="17.25" customHeight="1" spans="1:4">
      <c r="A3" s="3" t="str">
        <f>"单位名称："&amp;"中国共产党富民县委员会宣传部"</f>
        <v>单位名称：中国共产党富民县委员会宣传部</v>
      </c>
      <c r="B3" s="3"/>
      <c r="C3" s="3"/>
      <c r="D3" s="1" t="s">
        <v>1</v>
      </c>
    </row>
    <row r="4" ht="17.25" customHeight="1" spans="1:4">
      <c r="A4" s="71" t="s">
        <v>2</v>
      </c>
      <c r="B4" s="71"/>
      <c r="C4" s="71" t="s">
        <v>3</v>
      </c>
      <c r="D4" s="71"/>
    </row>
    <row r="5" ht="18.75" customHeight="1" spans="1:4">
      <c r="A5" s="71" t="s">
        <v>4</v>
      </c>
      <c r="B5" s="71" t="str">
        <f>"2025"&amp;"年预算数"</f>
        <v>2025年预算数</v>
      </c>
      <c r="C5" s="71" t="s">
        <v>5</v>
      </c>
      <c r="D5" s="71" t="str">
        <f>"2025"&amp;"年预算数"</f>
        <v>2025年预算数</v>
      </c>
    </row>
    <row r="6" ht="16.5" customHeight="1" spans="1:4">
      <c r="A6" s="90" t="s">
        <v>140</v>
      </c>
      <c r="B6" s="86">
        <v>5835824.86</v>
      </c>
      <c r="C6" s="90" t="s">
        <v>141</v>
      </c>
      <c r="D6" s="84">
        <v>5835824.86</v>
      </c>
    </row>
    <row r="7" ht="16.5" customHeight="1" spans="1:4">
      <c r="A7" s="90" t="s">
        <v>142</v>
      </c>
      <c r="B7" s="86">
        <v>5835824.86</v>
      </c>
      <c r="C7" s="90" t="s">
        <v>143</v>
      </c>
      <c r="D7" s="84">
        <v>3335699.54</v>
      </c>
    </row>
    <row r="8" ht="16.5" customHeight="1" spans="1:4">
      <c r="A8" s="90" t="s">
        <v>144</v>
      </c>
      <c r="B8" s="86"/>
      <c r="C8" s="90" t="s">
        <v>145</v>
      </c>
      <c r="D8" s="84"/>
    </row>
    <row r="9" ht="16.5" customHeight="1" spans="1:4">
      <c r="A9" s="90" t="s">
        <v>146</v>
      </c>
      <c r="B9" s="86"/>
      <c r="C9" s="90" t="s">
        <v>147</v>
      </c>
      <c r="D9" s="84"/>
    </row>
    <row r="10" ht="16.5" customHeight="1" spans="1:4">
      <c r="A10" s="90" t="s">
        <v>148</v>
      </c>
      <c r="B10" s="86"/>
      <c r="C10" s="90" t="s">
        <v>149</v>
      </c>
      <c r="D10" s="84"/>
    </row>
    <row r="11" ht="16.5" customHeight="1" spans="1:4">
      <c r="A11" s="90" t="s">
        <v>142</v>
      </c>
      <c r="B11" s="86"/>
      <c r="C11" s="90" t="s">
        <v>150</v>
      </c>
      <c r="D11" s="84"/>
    </row>
    <row r="12" ht="16.5" customHeight="1" spans="1:4">
      <c r="A12" s="90" t="s">
        <v>144</v>
      </c>
      <c r="B12" s="86"/>
      <c r="C12" s="90" t="s">
        <v>151</v>
      </c>
      <c r="D12" s="84"/>
    </row>
    <row r="13" ht="16.5" customHeight="1" spans="1:4">
      <c r="A13" s="90" t="s">
        <v>146</v>
      </c>
      <c r="B13" s="86"/>
      <c r="C13" s="90" t="s">
        <v>152</v>
      </c>
      <c r="D13" s="84">
        <v>1572029.47</v>
      </c>
    </row>
    <row r="14" ht="16.5" customHeight="1" spans="1:4">
      <c r="A14" s="78"/>
      <c r="B14" s="78"/>
      <c r="C14" s="90" t="s">
        <v>153</v>
      </c>
      <c r="D14" s="84">
        <v>385488.18</v>
      </c>
    </row>
    <row r="15" ht="16.5" customHeight="1" spans="1:4">
      <c r="A15" s="78"/>
      <c r="B15" s="78"/>
      <c r="C15" s="90" t="s">
        <v>154</v>
      </c>
      <c r="D15" s="84">
        <v>283484.59</v>
      </c>
    </row>
    <row r="16" ht="16.5" customHeight="1" spans="1:4">
      <c r="A16" s="78"/>
      <c r="B16" s="78"/>
      <c r="C16" s="90" t="s">
        <v>155</v>
      </c>
      <c r="D16" s="84"/>
    </row>
    <row r="17" ht="16.5" customHeight="1" spans="1:4">
      <c r="A17" s="78"/>
      <c r="B17" s="78"/>
      <c r="C17" s="90" t="s">
        <v>156</v>
      </c>
      <c r="D17" s="84"/>
    </row>
    <row r="18" ht="16.5" customHeight="1" spans="1:4">
      <c r="A18" s="78"/>
      <c r="B18" s="78"/>
      <c r="C18" s="90" t="s">
        <v>157</v>
      </c>
      <c r="D18" s="84"/>
    </row>
    <row r="19" ht="16.5" customHeight="1" spans="1:4">
      <c r="A19" s="78"/>
      <c r="B19" s="78"/>
      <c r="C19" s="90" t="s">
        <v>158</v>
      </c>
      <c r="D19" s="84"/>
    </row>
    <row r="20" ht="16.5" customHeight="1" spans="1:4">
      <c r="A20" s="78"/>
      <c r="B20" s="78"/>
      <c r="C20" s="90" t="s">
        <v>159</v>
      </c>
      <c r="D20" s="84"/>
    </row>
    <row r="21" ht="16.5" customHeight="1" spans="1:4">
      <c r="A21" s="78"/>
      <c r="B21" s="78"/>
      <c r="C21" s="90" t="s">
        <v>160</v>
      </c>
      <c r="D21" s="84"/>
    </row>
    <row r="22" ht="16.5" customHeight="1" spans="1:4">
      <c r="A22" s="78"/>
      <c r="B22" s="78"/>
      <c r="C22" s="90" t="s">
        <v>161</v>
      </c>
      <c r="D22" s="84"/>
    </row>
    <row r="23" ht="16.5" customHeight="1" spans="1:4">
      <c r="A23" s="78"/>
      <c r="B23" s="78"/>
      <c r="C23" s="90" t="s">
        <v>162</v>
      </c>
      <c r="D23" s="84"/>
    </row>
    <row r="24" ht="16.5" customHeight="1" spans="1:4">
      <c r="A24" s="78"/>
      <c r="B24" s="78"/>
      <c r="C24" s="90" t="s">
        <v>163</v>
      </c>
      <c r="D24" s="84"/>
    </row>
    <row r="25" ht="16.5" customHeight="1" spans="1:4">
      <c r="A25" s="78"/>
      <c r="B25" s="78"/>
      <c r="C25" s="90" t="s">
        <v>164</v>
      </c>
      <c r="D25" s="84">
        <v>259123.08</v>
      </c>
    </row>
    <row r="26" ht="16.5" customHeight="1" spans="1:4">
      <c r="A26" s="78"/>
      <c r="B26" s="78"/>
      <c r="C26" s="90" t="s">
        <v>165</v>
      </c>
      <c r="D26" s="84"/>
    </row>
    <row r="27" ht="16.5" customHeight="1" spans="1:4">
      <c r="A27" s="78"/>
      <c r="B27" s="78"/>
      <c r="C27" s="90" t="s">
        <v>166</v>
      </c>
      <c r="D27" s="84"/>
    </row>
    <row r="28" ht="16.5" customHeight="1" spans="1:4">
      <c r="A28" s="78"/>
      <c r="B28" s="78"/>
      <c r="C28" s="90" t="s">
        <v>167</v>
      </c>
      <c r="D28" s="84"/>
    </row>
    <row r="29" ht="16.5" customHeight="1" spans="1:4">
      <c r="A29" s="78"/>
      <c r="B29" s="78"/>
      <c r="C29" s="90" t="s">
        <v>168</v>
      </c>
      <c r="D29" s="84"/>
    </row>
    <row r="30" ht="16.5" customHeight="1" spans="1:4">
      <c r="A30" s="78"/>
      <c r="B30" s="78"/>
      <c r="C30" s="90" t="s">
        <v>169</v>
      </c>
      <c r="D30" s="84"/>
    </row>
    <row r="31" ht="16.5" customHeight="1" spans="1:4">
      <c r="A31" s="78"/>
      <c r="B31" s="78"/>
      <c r="C31" s="90" t="s">
        <v>170</v>
      </c>
      <c r="D31" s="84"/>
    </row>
    <row r="32" ht="15" customHeight="1" spans="1:4">
      <c r="A32" s="78"/>
      <c r="B32" s="78"/>
      <c r="C32" s="90" t="s">
        <v>171</v>
      </c>
      <c r="D32" s="84"/>
    </row>
    <row r="33" ht="16.5" customHeight="1" spans="1:4">
      <c r="A33" s="78"/>
      <c r="B33" s="78"/>
      <c r="C33" s="90" t="s">
        <v>172</v>
      </c>
      <c r="D33" s="84"/>
    </row>
    <row r="34" ht="18" customHeight="1" spans="1:4">
      <c r="A34" s="78"/>
      <c r="B34" s="78"/>
      <c r="C34" s="90" t="s">
        <v>173</v>
      </c>
      <c r="D34" s="84"/>
    </row>
    <row r="35" ht="16.5" customHeight="1" spans="1:4">
      <c r="A35" s="78"/>
      <c r="B35" s="78"/>
      <c r="C35" s="90" t="s">
        <v>174</v>
      </c>
      <c r="D35" s="84"/>
    </row>
    <row r="36" ht="15" customHeight="1" spans="1:4">
      <c r="A36" s="91" t="s">
        <v>48</v>
      </c>
      <c r="B36" s="86">
        <f>5835824.86+0</f>
        <v>5835824.86</v>
      </c>
      <c r="C36" s="91" t="s">
        <v>49</v>
      </c>
      <c r="D36" s="84">
        <v>5835824.86</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showZeros="0" topLeftCell="A2" workbookViewId="0">
      <selection activeCell="A1" sqref="A1:G3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1" t="s">
        <v>175</v>
      </c>
    </row>
    <row r="2" ht="41.25" customHeight="1" spans="1:7">
      <c r="A2" s="2" t="str">
        <f>"2025"&amp;"年一般公共预算支出预算表（按功能科目分类）"</f>
        <v>2025年一般公共预算支出预算表（按功能科目分类）</v>
      </c>
      <c r="B2" s="2"/>
      <c r="C2" s="2"/>
      <c r="D2" s="2"/>
      <c r="E2" s="2"/>
      <c r="F2" s="2"/>
      <c r="G2" s="2"/>
    </row>
    <row r="3" ht="18" customHeight="1" spans="1:7">
      <c r="A3" s="3" t="str">
        <f>"单位名称："&amp;"中国共产党富民县委员会宣传部"</f>
        <v>单位名称：中国共产党富民县委员会宣传部</v>
      </c>
      <c r="B3" s="3"/>
      <c r="C3" s="3"/>
      <c r="D3" s="3"/>
      <c r="E3" s="3"/>
      <c r="G3" s="1" t="s">
        <v>176</v>
      </c>
    </row>
    <row r="4" ht="20.25" customHeight="1" spans="1:7">
      <c r="A4" s="71" t="s">
        <v>177</v>
      </c>
      <c r="B4" s="71"/>
      <c r="C4" s="71" t="s">
        <v>53</v>
      </c>
      <c r="D4" s="71" t="s">
        <v>72</v>
      </c>
      <c r="E4" s="71"/>
      <c r="F4" s="71"/>
      <c r="G4" s="71" t="s">
        <v>73</v>
      </c>
    </row>
    <row r="5" ht="20.25" customHeight="1" spans="1:7">
      <c r="A5" s="71" t="s">
        <v>70</v>
      </c>
      <c r="B5" s="71" t="s">
        <v>71</v>
      </c>
      <c r="C5" s="71"/>
      <c r="D5" s="71" t="s">
        <v>55</v>
      </c>
      <c r="E5" s="71" t="s">
        <v>178</v>
      </c>
      <c r="F5" s="71" t="s">
        <v>179</v>
      </c>
      <c r="G5" s="71"/>
    </row>
    <row r="6" ht="15" customHeight="1" spans="1:7">
      <c r="A6" s="71" t="s">
        <v>80</v>
      </c>
      <c r="B6" s="71" t="s">
        <v>81</v>
      </c>
      <c r="C6" s="71" t="s">
        <v>82</v>
      </c>
      <c r="D6" s="71" t="s">
        <v>180</v>
      </c>
      <c r="E6" s="71" t="s">
        <v>83</v>
      </c>
      <c r="F6" s="71" t="s">
        <v>84</v>
      </c>
      <c r="G6" s="71" t="s">
        <v>85</v>
      </c>
    </row>
    <row r="7" ht="18" customHeight="1" outlineLevel="1" spans="1:7">
      <c r="A7" s="83" t="s">
        <v>93</v>
      </c>
      <c r="B7" s="83" t="s">
        <v>94</v>
      </c>
      <c r="C7" s="84">
        <v>3335699.54</v>
      </c>
      <c r="D7" s="84">
        <v>2235699.54</v>
      </c>
      <c r="E7" s="84">
        <v>1988080.93</v>
      </c>
      <c r="F7" s="84">
        <v>247618.61</v>
      </c>
      <c r="G7" s="84">
        <v>1100000</v>
      </c>
    </row>
    <row r="8" ht="18" customHeight="1" outlineLevel="1" spans="1:7">
      <c r="A8" s="87" t="s">
        <v>95</v>
      </c>
      <c r="B8" s="87" t="s">
        <v>96</v>
      </c>
      <c r="C8" s="84">
        <v>3335699.54</v>
      </c>
      <c r="D8" s="84">
        <v>2235699.54</v>
      </c>
      <c r="E8" s="84">
        <v>1988080.93</v>
      </c>
      <c r="F8" s="84">
        <v>247618.61</v>
      </c>
      <c r="G8" s="84">
        <v>1100000</v>
      </c>
    </row>
    <row r="9" ht="18" customHeight="1" outlineLevel="1" spans="1:7">
      <c r="A9" s="88" t="s">
        <v>97</v>
      </c>
      <c r="B9" s="88" t="s">
        <v>98</v>
      </c>
      <c r="C9" s="84">
        <v>2235699.54</v>
      </c>
      <c r="D9" s="84">
        <v>2235699.54</v>
      </c>
      <c r="E9" s="84">
        <v>1988080.93</v>
      </c>
      <c r="F9" s="84">
        <v>247618.61</v>
      </c>
      <c r="G9" s="84"/>
    </row>
    <row r="10" ht="18" customHeight="1" outlineLevel="1" spans="1:7">
      <c r="A10" s="88" t="s">
        <v>99</v>
      </c>
      <c r="B10" s="88" t="s">
        <v>100</v>
      </c>
      <c r="C10" s="84">
        <v>500000</v>
      </c>
      <c r="D10" s="84"/>
      <c r="E10" s="84"/>
      <c r="F10" s="84"/>
      <c r="G10" s="84">
        <v>500000</v>
      </c>
    </row>
    <row r="11" ht="18" customHeight="1" spans="1:7">
      <c r="A11" s="88" t="s">
        <v>101</v>
      </c>
      <c r="B11" s="88" t="s">
        <v>102</v>
      </c>
      <c r="C11" s="84">
        <v>600000</v>
      </c>
      <c r="D11" s="84"/>
      <c r="E11" s="84"/>
      <c r="F11" s="84"/>
      <c r="G11" s="84">
        <v>600000</v>
      </c>
    </row>
    <row r="12" ht="18" customHeight="1" outlineLevel="1" spans="1:7">
      <c r="A12" s="83" t="s">
        <v>103</v>
      </c>
      <c r="B12" s="83" t="s">
        <v>104</v>
      </c>
      <c r="C12" s="84">
        <v>1572029.47</v>
      </c>
      <c r="D12" s="84"/>
      <c r="E12" s="84"/>
      <c r="F12" s="84"/>
      <c r="G12" s="84">
        <v>1572029.47</v>
      </c>
    </row>
    <row r="13" ht="18" customHeight="1" outlineLevel="1" spans="1:7">
      <c r="A13" s="87" t="s">
        <v>105</v>
      </c>
      <c r="B13" s="87" t="s">
        <v>106</v>
      </c>
      <c r="C13" s="84">
        <v>1272029.47</v>
      </c>
      <c r="D13" s="84"/>
      <c r="E13" s="84"/>
      <c r="F13" s="84"/>
      <c r="G13" s="84">
        <v>1272029.47</v>
      </c>
    </row>
    <row r="14" ht="18" customHeight="1" outlineLevel="1" spans="1:7">
      <c r="A14" s="88" t="s">
        <v>107</v>
      </c>
      <c r="B14" s="88" t="s">
        <v>108</v>
      </c>
      <c r="C14" s="84">
        <v>1272029.47</v>
      </c>
      <c r="D14" s="84"/>
      <c r="E14" s="84"/>
      <c r="F14" s="84"/>
      <c r="G14" s="84">
        <v>1272029.47</v>
      </c>
    </row>
    <row r="15" ht="18" customHeight="1" outlineLevel="1" spans="1:7">
      <c r="A15" s="87" t="s">
        <v>109</v>
      </c>
      <c r="B15" s="87" t="s">
        <v>110</v>
      </c>
      <c r="C15" s="84">
        <v>300000</v>
      </c>
      <c r="D15" s="84"/>
      <c r="E15" s="84"/>
      <c r="F15" s="84"/>
      <c r="G15" s="84">
        <v>300000</v>
      </c>
    </row>
    <row r="16" ht="18" customHeight="1" spans="1:7">
      <c r="A16" s="88" t="s">
        <v>111</v>
      </c>
      <c r="B16" s="88" t="s">
        <v>112</v>
      </c>
      <c r="C16" s="84">
        <v>300000</v>
      </c>
      <c r="D16" s="84"/>
      <c r="E16" s="84"/>
      <c r="F16" s="84"/>
      <c r="G16" s="84">
        <v>300000</v>
      </c>
    </row>
    <row r="17" ht="18" customHeight="1" outlineLevel="1" spans="1:7">
      <c r="A17" s="83" t="s">
        <v>113</v>
      </c>
      <c r="B17" s="83" t="s">
        <v>114</v>
      </c>
      <c r="C17" s="84">
        <v>385488.18</v>
      </c>
      <c r="D17" s="84">
        <v>385488.18</v>
      </c>
      <c r="E17" s="84">
        <v>385488.18</v>
      </c>
      <c r="F17" s="84"/>
      <c r="G17" s="84"/>
    </row>
    <row r="18" ht="18" customHeight="1" outlineLevel="1" spans="1:7">
      <c r="A18" s="87" t="s">
        <v>115</v>
      </c>
      <c r="B18" s="87" t="s">
        <v>116</v>
      </c>
      <c r="C18" s="84">
        <v>385488.18</v>
      </c>
      <c r="D18" s="84">
        <v>385488.18</v>
      </c>
      <c r="E18" s="84">
        <v>385488.18</v>
      </c>
      <c r="F18" s="84"/>
      <c r="G18" s="84"/>
    </row>
    <row r="19" ht="18" customHeight="1" outlineLevel="1" spans="1:7">
      <c r="A19" s="88" t="s">
        <v>117</v>
      </c>
      <c r="B19" s="88" t="s">
        <v>118</v>
      </c>
      <c r="C19" s="84">
        <v>289324.8</v>
      </c>
      <c r="D19" s="84">
        <v>289324.8</v>
      </c>
      <c r="E19" s="84">
        <v>289324.8</v>
      </c>
      <c r="F19" s="84"/>
      <c r="G19" s="84"/>
    </row>
    <row r="20" ht="18" customHeight="1" spans="1:7">
      <c r="A20" s="88" t="s">
        <v>119</v>
      </c>
      <c r="B20" s="88" t="s">
        <v>120</v>
      </c>
      <c r="C20" s="84">
        <v>96163.38</v>
      </c>
      <c r="D20" s="84">
        <v>96163.38</v>
      </c>
      <c r="E20" s="84">
        <v>96163.38</v>
      </c>
      <c r="F20" s="84"/>
      <c r="G20" s="84"/>
    </row>
    <row r="21" ht="18" customHeight="1" outlineLevel="1" spans="1:7">
      <c r="A21" s="83" t="s">
        <v>121</v>
      </c>
      <c r="B21" s="83" t="s">
        <v>122</v>
      </c>
      <c r="C21" s="84">
        <v>283484.59</v>
      </c>
      <c r="D21" s="84">
        <v>283484.59</v>
      </c>
      <c r="E21" s="84">
        <v>283484.59</v>
      </c>
      <c r="F21" s="84"/>
      <c r="G21" s="84"/>
    </row>
    <row r="22" ht="18" customHeight="1" outlineLevel="1" spans="1:7">
      <c r="A22" s="87" t="s">
        <v>123</v>
      </c>
      <c r="B22" s="87" t="s">
        <v>124</v>
      </c>
      <c r="C22" s="84">
        <v>283484.59</v>
      </c>
      <c r="D22" s="84">
        <v>283484.59</v>
      </c>
      <c r="E22" s="84">
        <v>283484.59</v>
      </c>
      <c r="F22" s="84"/>
      <c r="G22" s="84"/>
    </row>
    <row r="23" ht="18" customHeight="1" outlineLevel="1" spans="1:7">
      <c r="A23" s="88" t="s">
        <v>125</v>
      </c>
      <c r="B23" s="88" t="s">
        <v>126</v>
      </c>
      <c r="C23" s="84">
        <v>112535.58</v>
      </c>
      <c r="D23" s="84">
        <v>112535.58</v>
      </c>
      <c r="E23" s="84">
        <v>112535.58</v>
      </c>
      <c r="F23" s="84"/>
      <c r="G23" s="84"/>
    </row>
    <row r="24" ht="18" customHeight="1" outlineLevel="1" spans="1:7">
      <c r="A24" s="88" t="s">
        <v>127</v>
      </c>
      <c r="B24" s="88" t="s">
        <v>128</v>
      </c>
      <c r="C24" s="84">
        <v>30318.54</v>
      </c>
      <c r="D24" s="84">
        <v>30318.54</v>
      </c>
      <c r="E24" s="84">
        <v>30318.54</v>
      </c>
      <c r="F24" s="84"/>
      <c r="G24" s="84"/>
    </row>
    <row r="25" ht="18" customHeight="1" outlineLevel="1" spans="1:7">
      <c r="A25" s="88" t="s">
        <v>129</v>
      </c>
      <c r="B25" s="88" t="s">
        <v>130</v>
      </c>
      <c r="C25" s="84">
        <v>124341.91</v>
      </c>
      <c r="D25" s="84">
        <v>124341.91</v>
      </c>
      <c r="E25" s="84">
        <v>124341.91</v>
      </c>
      <c r="F25" s="84"/>
      <c r="G25" s="84"/>
    </row>
    <row r="26" ht="18" customHeight="1" spans="1:7">
      <c r="A26" s="88" t="s">
        <v>131</v>
      </c>
      <c r="B26" s="88" t="s">
        <v>132</v>
      </c>
      <c r="C26" s="84">
        <v>16288.56</v>
      </c>
      <c r="D26" s="84">
        <v>16288.56</v>
      </c>
      <c r="E26" s="84">
        <v>16288.56</v>
      </c>
      <c r="F26" s="84"/>
      <c r="G26" s="84"/>
    </row>
    <row r="27" ht="18" customHeight="1" outlineLevel="1" spans="1:7">
      <c r="A27" s="83" t="s">
        <v>133</v>
      </c>
      <c r="B27" s="83" t="s">
        <v>134</v>
      </c>
      <c r="C27" s="84">
        <v>259123.08</v>
      </c>
      <c r="D27" s="84">
        <v>259123.08</v>
      </c>
      <c r="E27" s="84">
        <v>259123.08</v>
      </c>
      <c r="F27" s="84"/>
      <c r="G27" s="84"/>
    </row>
    <row r="28" ht="18" customHeight="1" outlineLevel="1" spans="1:7">
      <c r="A28" s="87" t="s">
        <v>135</v>
      </c>
      <c r="B28" s="87" t="s">
        <v>136</v>
      </c>
      <c r="C28" s="84">
        <v>259123.08</v>
      </c>
      <c r="D28" s="84">
        <v>259123.08</v>
      </c>
      <c r="E28" s="84">
        <v>259123.08</v>
      </c>
      <c r="F28" s="84"/>
      <c r="G28" s="84"/>
    </row>
    <row r="29" ht="18" customHeight="1" spans="1:7">
      <c r="A29" s="88" t="s">
        <v>137</v>
      </c>
      <c r="B29" s="88" t="s">
        <v>138</v>
      </c>
      <c r="C29" s="84">
        <v>259123.08</v>
      </c>
      <c r="D29" s="84">
        <v>259123.08</v>
      </c>
      <c r="E29" s="84">
        <v>259123.08</v>
      </c>
      <c r="F29" s="84"/>
      <c r="G29" s="84"/>
    </row>
    <row r="30" ht="18" customHeight="1" spans="1:7">
      <c r="A30" s="71" t="s">
        <v>181</v>
      </c>
      <c r="B30" s="71" t="s">
        <v>181</v>
      </c>
      <c r="C30" s="84">
        <v>5835824.86</v>
      </c>
      <c r="D30" s="84">
        <v>3163795.39</v>
      </c>
      <c r="E30" s="84">
        <v>2916176.78</v>
      </c>
      <c r="F30" s="84">
        <v>247618.61</v>
      </c>
      <c r="G30" s="84">
        <v>2672029.47</v>
      </c>
    </row>
  </sheetData>
  <mergeCells count="7">
    <mergeCell ref="A2:G2"/>
    <mergeCell ref="A3:E3"/>
    <mergeCell ref="A4:B4"/>
    <mergeCell ref="D4:F4"/>
    <mergeCell ref="A30:B30"/>
    <mergeCell ref="C4:C5"/>
    <mergeCell ref="G4:G5"/>
  </mergeCells>
  <printOptions horizontalCentered="1"/>
  <pageMargins left="0.26" right="0.26" top="0.39" bottom="0.39" header="0.33" footer="0.33"/>
  <pageSetup paperSize="9" scale="6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 sqref="A1:F8"/>
    </sheetView>
  </sheetViews>
  <sheetFormatPr defaultColWidth="12.1416666666667" defaultRowHeight="14.25" customHeight="1" outlineLevelRow="6" outlineLevelCol="5"/>
  <cols>
    <col min="1" max="6" width="32.85" customWidth="1"/>
  </cols>
  <sheetData>
    <row r="1" customHeight="1" spans="6:6">
      <c r="F1" s="1" t="s">
        <v>182</v>
      </c>
    </row>
    <row r="2" ht="41.25" customHeight="1" spans="1:6">
      <c r="A2" s="2" t="str">
        <f>"2025"&amp;"年一般公共预算“三公”经费支出预算表"</f>
        <v>2025年一般公共预算“三公”经费支出预算表</v>
      </c>
      <c r="B2" s="2"/>
      <c r="C2" s="2"/>
      <c r="D2" s="2"/>
      <c r="E2" s="2"/>
      <c r="F2" s="2"/>
    </row>
    <row r="3" ht="21.9" customHeight="1" spans="1:6">
      <c r="A3" s="75" t="str">
        <f>"单位名称："&amp;"中国共产党富民县委员会宣传部"</f>
        <v>单位名称：中国共产党富民县委员会宣传部</v>
      </c>
      <c r="B3" s="75"/>
      <c r="C3" s="1" t="s">
        <v>1</v>
      </c>
      <c r="D3" s="1"/>
      <c r="E3" s="1"/>
      <c r="F3" s="1"/>
    </row>
    <row r="4" ht="27" customHeight="1" spans="1:6">
      <c r="A4" s="71" t="s">
        <v>183</v>
      </c>
      <c r="B4" s="71" t="s">
        <v>184</v>
      </c>
      <c r="C4" s="71" t="s">
        <v>185</v>
      </c>
      <c r="D4" s="71"/>
      <c r="E4" s="71"/>
      <c r="F4" s="71" t="s">
        <v>186</v>
      </c>
    </row>
    <row r="5" ht="28.5" customHeight="1" spans="1:6">
      <c r="A5" s="71"/>
      <c r="B5" s="71"/>
      <c r="C5" s="71" t="s">
        <v>55</v>
      </c>
      <c r="D5" s="71" t="s">
        <v>187</v>
      </c>
      <c r="E5" s="71" t="s">
        <v>188</v>
      </c>
      <c r="F5" s="71"/>
    </row>
    <row r="6" ht="17.25" customHeight="1" spans="1:6">
      <c r="A6" s="71" t="s">
        <v>80</v>
      </c>
      <c r="B6" s="71" t="s">
        <v>81</v>
      </c>
      <c r="C6" s="71" t="s">
        <v>82</v>
      </c>
      <c r="D6" s="71" t="s">
        <v>180</v>
      </c>
      <c r="E6" s="71" t="s">
        <v>83</v>
      </c>
      <c r="F6" s="71" t="s">
        <v>84</v>
      </c>
    </row>
    <row r="7" ht="17.25" customHeight="1" spans="1:6">
      <c r="A7" s="86">
        <v>21000</v>
      </c>
      <c r="B7" s="86"/>
      <c r="C7" s="86">
        <v>12000</v>
      </c>
      <c r="D7" s="86"/>
      <c r="E7" s="86">
        <v>12000</v>
      </c>
      <c r="F7" s="86">
        <v>9000</v>
      </c>
    </row>
  </sheetData>
  <mergeCells count="7">
    <mergeCell ref="A2:F2"/>
    <mergeCell ref="A3:B3"/>
    <mergeCell ref="C3:F3"/>
    <mergeCell ref="C4:E4"/>
    <mergeCell ref="A4:A5"/>
    <mergeCell ref="B4:B5"/>
    <mergeCell ref="F4:F5"/>
  </mergeCells>
  <pageMargins left="0.47" right="0.47" top="0.5" bottom="0.5" header="0.19" footer="0.19"/>
  <pageSetup paperSize="9" scale="7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4"/>
  <sheetViews>
    <sheetView showZeros="0" topLeftCell="E1" workbookViewId="0">
      <selection activeCell="A2" sqref="A2:X2"/>
    </sheetView>
  </sheetViews>
  <sheetFormatPr defaultColWidth="10.7083333333333" defaultRowHeight="14.25" customHeight="1"/>
  <cols>
    <col min="1" max="1" width="38.2833333333333" customWidth="1"/>
    <col min="2" max="2" width="24.1416666666667" customWidth="1"/>
    <col min="3" max="3" width="36.575" customWidth="1"/>
    <col min="4" max="4" width="11.85" customWidth="1"/>
    <col min="5" max="5" width="20.575" customWidth="1"/>
    <col min="6" max="6" width="12" customWidth="1"/>
    <col min="7" max="7" width="26.85" customWidth="1"/>
    <col min="8" max="24" width="21.85" customWidth="1"/>
  </cols>
  <sheetData>
    <row r="1" ht="13.5" customHeight="1" spans="24:24">
      <c r="X1" s="1" t="s">
        <v>189</v>
      </c>
    </row>
    <row r="2" ht="45.75" customHeight="1" spans="1:24">
      <c r="A2" s="2" t="s">
        <v>190</v>
      </c>
      <c r="B2" s="2"/>
      <c r="C2" s="2"/>
      <c r="D2" s="2"/>
      <c r="E2" s="2"/>
      <c r="F2" s="2"/>
      <c r="G2" s="2"/>
      <c r="H2" s="2"/>
      <c r="I2" s="2"/>
      <c r="J2" s="2"/>
      <c r="K2" s="2"/>
      <c r="L2" s="2"/>
      <c r="M2" s="2"/>
      <c r="N2" s="2"/>
      <c r="O2" s="2"/>
      <c r="P2" s="2"/>
      <c r="Q2" s="2"/>
      <c r="R2" s="2"/>
      <c r="S2" s="2"/>
      <c r="T2" s="2"/>
      <c r="U2" s="2"/>
      <c r="V2" s="2"/>
      <c r="W2" s="2"/>
      <c r="X2" s="2"/>
    </row>
    <row r="3" ht="18.75" customHeight="1" spans="1:24">
      <c r="A3" s="3" t="s">
        <v>191</v>
      </c>
      <c r="B3" s="3"/>
      <c r="C3" s="3"/>
      <c r="D3" s="3"/>
      <c r="E3" s="3"/>
      <c r="F3" s="3"/>
      <c r="G3" s="3"/>
      <c r="X3" s="1" t="s">
        <v>1</v>
      </c>
    </row>
    <row r="4" ht="18" customHeight="1" spans="1:24">
      <c r="A4" s="71" t="s">
        <v>192</v>
      </c>
      <c r="B4" s="71" t="s">
        <v>193</v>
      </c>
      <c r="C4" s="71" t="s">
        <v>194</v>
      </c>
      <c r="D4" s="4" t="s">
        <v>195</v>
      </c>
      <c r="E4" s="71" t="s">
        <v>196</v>
      </c>
      <c r="F4" s="4" t="s">
        <v>197</v>
      </c>
      <c r="G4" s="71" t="s">
        <v>198</v>
      </c>
      <c r="H4" s="71" t="s">
        <v>199</v>
      </c>
      <c r="I4" s="71" t="s">
        <v>199</v>
      </c>
      <c r="J4" s="71"/>
      <c r="K4" s="71"/>
      <c r="L4" s="71"/>
      <c r="M4" s="71"/>
      <c r="N4" s="71"/>
      <c r="O4" s="71"/>
      <c r="P4" s="71"/>
      <c r="Q4" s="71"/>
      <c r="R4" s="71" t="s">
        <v>59</v>
      </c>
      <c r="S4" s="71" t="s">
        <v>60</v>
      </c>
      <c r="T4" s="71"/>
      <c r="U4" s="71"/>
      <c r="V4" s="71"/>
      <c r="W4" s="71"/>
      <c r="X4" s="71"/>
    </row>
    <row r="5" ht="18" customHeight="1" spans="1:24">
      <c r="A5" s="71"/>
      <c r="B5" s="71"/>
      <c r="C5" s="71"/>
      <c r="D5" s="4"/>
      <c r="E5" s="71"/>
      <c r="F5" s="4"/>
      <c r="G5" s="71"/>
      <c r="H5" s="71" t="s">
        <v>200</v>
      </c>
      <c r="I5" s="71" t="s">
        <v>56</v>
      </c>
      <c r="J5" s="71"/>
      <c r="K5" s="71"/>
      <c r="L5" s="71"/>
      <c r="M5" s="71"/>
      <c r="N5" s="71"/>
      <c r="O5" s="71" t="s">
        <v>201</v>
      </c>
      <c r="P5" s="71"/>
      <c r="Q5" s="71"/>
      <c r="R5" s="71" t="s">
        <v>59</v>
      </c>
      <c r="S5" s="71" t="s">
        <v>60</v>
      </c>
      <c r="T5" s="71" t="s">
        <v>61</v>
      </c>
      <c r="U5" s="71" t="s">
        <v>60</v>
      </c>
      <c r="V5" s="71" t="s">
        <v>63</v>
      </c>
      <c r="W5" s="71" t="s">
        <v>64</v>
      </c>
      <c r="X5" s="71" t="s">
        <v>65</v>
      </c>
    </row>
    <row r="6" ht="19.5" customHeight="1" spans="1:24">
      <c r="A6" s="71"/>
      <c r="B6" s="71"/>
      <c r="C6" s="71"/>
      <c r="D6" s="4"/>
      <c r="E6" s="71"/>
      <c r="F6" s="4"/>
      <c r="G6" s="71"/>
      <c r="H6" s="71"/>
      <c r="I6" s="71" t="s">
        <v>202</v>
      </c>
      <c r="J6" s="71" t="s">
        <v>203</v>
      </c>
      <c r="K6" s="71" t="s">
        <v>204</v>
      </c>
      <c r="L6" s="71" t="s">
        <v>205</v>
      </c>
      <c r="M6" s="71" t="s">
        <v>206</v>
      </c>
      <c r="N6" s="71" t="s">
        <v>207</v>
      </c>
      <c r="O6" s="71" t="s">
        <v>56</v>
      </c>
      <c r="P6" s="71" t="s">
        <v>57</v>
      </c>
      <c r="Q6" s="71" t="s">
        <v>58</v>
      </c>
      <c r="R6" s="71"/>
      <c r="S6" s="71" t="s">
        <v>55</v>
      </c>
      <c r="T6" s="71" t="s">
        <v>61</v>
      </c>
      <c r="U6" s="71" t="s">
        <v>62</v>
      </c>
      <c r="V6" s="71" t="s">
        <v>63</v>
      </c>
      <c r="W6" s="71" t="s">
        <v>64</v>
      </c>
      <c r="X6" s="71" t="s">
        <v>65</v>
      </c>
    </row>
    <row r="7" ht="37.5" customHeight="1" spans="1:24">
      <c r="A7" s="71"/>
      <c r="B7" s="71"/>
      <c r="C7" s="71"/>
      <c r="D7" s="4"/>
      <c r="E7" s="71"/>
      <c r="F7" s="4"/>
      <c r="G7" s="71"/>
      <c r="H7" s="71"/>
      <c r="I7" s="71" t="s">
        <v>55</v>
      </c>
      <c r="J7" s="71" t="s">
        <v>208</v>
      </c>
      <c r="K7" s="71" t="s">
        <v>203</v>
      </c>
      <c r="L7" s="71" t="s">
        <v>205</v>
      </c>
      <c r="M7" s="71" t="s">
        <v>206</v>
      </c>
      <c r="N7" s="71" t="s">
        <v>207</v>
      </c>
      <c r="O7" s="71" t="s">
        <v>205</v>
      </c>
      <c r="P7" s="71" t="s">
        <v>206</v>
      </c>
      <c r="Q7" s="71" t="s">
        <v>207</v>
      </c>
      <c r="R7" s="71" t="s">
        <v>59</v>
      </c>
      <c r="S7" s="71" t="s">
        <v>55</v>
      </c>
      <c r="T7" s="71" t="s">
        <v>61</v>
      </c>
      <c r="U7" s="71" t="s">
        <v>209</v>
      </c>
      <c r="V7" s="71" t="s">
        <v>63</v>
      </c>
      <c r="W7" s="71" t="s">
        <v>64</v>
      </c>
      <c r="X7" s="71" t="s">
        <v>65</v>
      </c>
    </row>
    <row r="8" ht="22.65" customHeight="1" spans="1:24">
      <c r="A8" s="71">
        <v>2</v>
      </c>
      <c r="B8" s="71">
        <v>3</v>
      </c>
      <c r="C8" s="71">
        <v>4</v>
      </c>
      <c r="D8" s="71">
        <v>5</v>
      </c>
      <c r="E8" s="71">
        <v>6</v>
      </c>
      <c r="F8" s="71">
        <v>7</v>
      </c>
      <c r="G8" s="71">
        <v>8</v>
      </c>
      <c r="H8" s="71">
        <v>9</v>
      </c>
      <c r="I8" s="71">
        <v>10</v>
      </c>
      <c r="J8" s="71">
        <v>11</v>
      </c>
      <c r="K8" s="71">
        <v>12</v>
      </c>
      <c r="L8" s="71">
        <v>13</v>
      </c>
      <c r="M8" s="71">
        <v>14</v>
      </c>
      <c r="N8" s="71">
        <v>15</v>
      </c>
      <c r="O8" s="71">
        <v>16</v>
      </c>
      <c r="P8" s="71">
        <v>17</v>
      </c>
      <c r="Q8" s="71">
        <v>18</v>
      </c>
      <c r="R8" s="71">
        <v>19</v>
      </c>
      <c r="S8" s="71">
        <v>20</v>
      </c>
      <c r="T8" s="71">
        <v>21</v>
      </c>
      <c r="U8" s="71">
        <v>22</v>
      </c>
      <c r="V8" s="71">
        <v>23</v>
      </c>
      <c r="W8" s="71">
        <v>24</v>
      </c>
      <c r="X8" s="71">
        <v>25</v>
      </c>
    </row>
    <row r="9" ht="23.4" customHeight="1" spans="1:24">
      <c r="A9" s="85" t="s">
        <v>67</v>
      </c>
      <c r="B9" s="85" t="s">
        <v>210</v>
      </c>
      <c r="C9" s="85" t="s">
        <v>211</v>
      </c>
      <c r="D9" s="85" t="s">
        <v>97</v>
      </c>
      <c r="E9" s="85" t="s">
        <v>98</v>
      </c>
      <c r="F9" s="85" t="s">
        <v>212</v>
      </c>
      <c r="G9" s="85" t="s">
        <v>213</v>
      </c>
      <c r="H9" s="84">
        <v>537756</v>
      </c>
      <c r="I9" s="84">
        <v>537756</v>
      </c>
      <c r="J9" s="84"/>
      <c r="K9" s="84"/>
      <c r="L9" s="84"/>
      <c r="M9" s="84">
        <v>537756</v>
      </c>
      <c r="N9" s="84"/>
      <c r="O9" s="84"/>
      <c r="P9" s="84"/>
      <c r="Q9" s="84"/>
      <c r="R9" s="84"/>
      <c r="S9" s="84"/>
      <c r="T9" s="84"/>
      <c r="U9" s="84"/>
      <c r="V9" s="84"/>
      <c r="W9" s="84"/>
      <c r="X9" s="84"/>
    </row>
    <row r="10" ht="23.4" customHeight="1" spans="1:24">
      <c r="A10" s="85" t="s">
        <v>67</v>
      </c>
      <c r="B10" s="85" t="s">
        <v>210</v>
      </c>
      <c r="C10" s="85" t="s">
        <v>211</v>
      </c>
      <c r="D10" s="85" t="s">
        <v>97</v>
      </c>
      <c r="E10" s="85" t="s">
        <v>98</v>
      </c>
      <c r="F10" s="85" t="s">
        <v>214</v>
      </c>
      <c r="G10" s="85" t="s">
        <v>215</v>
      </c>
      <c r="H10" s="84">
        <v>44813</v>
      </c>
      <c r="I10" s="84">
        <v>44813</v>
      </c>
      <c r="J10" s="67"/>
      <c r="K10" s="67"/>
      <c r="L10" s="67"/>
      <c r="M10" s="84">
        <v>44813</v>
      </c>
      <c r="N10" s="67"/>
      <c r="O10" s="84"/>
      <c r="P10" s="84"/>
      <c r="Q10" s="84"/>
      <c r="R10" s="84"/>
      <c r="S10" s="84"/>
      <c r="T10" s="84"/>
      <c r="U10" s="84"/>
      <c r="V10" s="84"/>
      <c r="W10" s="84"/>
      <c r="X10" s="84"/>
    </row>
    <row r="11" ht="23.4" customHeight="1" spans="1:24">
      <c r="A11" s="85" t="s">
        <v>67</v>
      </c>
      <c r="B11" s="85" t="s">
        <v>216</v>
      </c>
      <c r="C11" s="85" t="s">
        <v>217</v>
      </c>
      <c r="D11" s="85" t="s">
        <v>97</v>
      </c>
      <c r="E11" s="85" t="s">
        <v>98</v>
      </c>
      <c r="F11" s="85" t="s">
        <v>212</v>
      </c>
      <c r="G11" s="85" t="s">
        <v>213</v>
      </c>
      <c r="H11" s="84">
        <v>170004</v>
      </c>
      <c r="I11" s="84">
        <v>170004</v>
      </c>
      <c r="J11" s="67"/>
      <c r="K11" s="67"/>
      <c r="L11" s="67"/>
      <c r="M11" s="84">
        <v>170004</v>
      </c>
      <c r="N11" s="67"/>
      <c r="O11" s="84"/>
      <c r="P11" s="84"/>
      <c r="Q11" s="84"/>
      <c r="R11" s="84"/>
      <c r="S11" s="84"/>
      <c r="T11" s="84"/>
      <c r="U11" s="84"/>
      <c r="V11" s="84"/>
      <c r="W11" s="84"/>
      <c r="X11" s="84"/>
    </row>
    <row r="12" ht="23.4" customHeight="1" spans="1:24">
      <c r="A12" s="85" t="s">
        <v>67</v>
      </c>
      <c r="B12" s="85" t="s">
        <v>216</v>
      </c>
      <c r="C12" s="85" t="s">
        <v>217</v>
      </c>
      <c r="D12" s="85" t="s">
        <v>97</v>
      </c>
      <c r="E12" s="85" t="s">
        <v>98</v>
      </c>
      <c r="F12" s="85" t="s">
        <v>214</v>
      </c>
      <c r="G12" s="85" t="s">
        <v>215</v>
      </c>
      <c r="H12" s="84">
        <v>14167</v>
      </c>
      <c r="I12" s="84">
        <v>14167</v>
      </c>
      <c r="J12" s="67"/>
      <c r="K12" s="67"/>
      <c r="L12" s="67"/>
      <c r="M12" s="84">
        <v>14167</v>
      </c>
      <c r="N12" s="67"/>
      <c r="O12" s="84"/>
      <c r="P12" s="84"/>
      <c r="Q12" s="84"/>
      <c r="R12" s="84"/>
      <c r="S12" s="84"/>
      <c r="T12" s="84"/>
      <c r="U12" s="84"/>
      <c r="V12" s="84"/>
      <c r="W12" s="84"/>
      <c r="X12" s="84"/>
    </row>
    <row r="13" ht="23.4" customHeight="1" spans="1:24">
      <c r="A13" s="85" t="s">
        <v>67</v>
      </c>
      <c r="B13" s="85" t="s">
        <v>218</v>
      </c>
      <c r="C13" s="85" t="s">
        <v>138</v>
      </c>
      <c r="D13" s="85" t="s">
        <v>137</v>
      </c>
      <c r="E13" s="85" t="s">
        <v>138</v>
      </c>
      <c r="F13" s="85" t="s">
        <v>219</v>
      </c>
      <c r="G13" s="85" t="s">
        <v>138</v>
      </c>
      <c r="H13" s="84">
        <v>259123.08</v>
      </c>
      <c r="I13" s="84">
        <v>259123.08</v>
      </c>
      <c r="J13" s="67"/>
      <c r="K13" s="67"/>
      <c r="L13" s="67"/>
      <c r="M13" s="84">
        <v>259123.08</v>
      </c>
      <c r="N13" s="67"/>
      <c r="O13" s="84"/>
      <c r="P13" s="84"/>
      <c r="Q13" s="84"/>
      <c r="R13" s="84"/>
      <c r="S13" s="84"/>
      <c r="T13" s="84"/>
      <c r="U13" s="84"/>
      <c r="V13" s="84"/>
      <c r="W13" s="84"/>
      <c r="X13" s="84"/>
    </row>
    <row r="14" ht="23.4" customHeight="1" spans="1:24">
      <c r="A14" s="85" t="s">
        <v>67</v>
      </c>
      <c r="B14" s="85" t="s">
        <v>220</v>
      </c>
      <c r="C14" s="85" t="s">
        <v>186</v>
      </c>
      <c r="D14" s="85" t="s">
        <v>97</v>
      </c>
      <c r="E14" s="85" t="s">
        <v>98</v>
      </c>
      <c r="F14" s="85" t="s">
        <v>221</v>
      </c>
      <c r="G14" s="85" t="s">
        <v>186</v>
      </c>
      <c r="H14" s="84">
        <v>9000</v>
      </c>
      <c r="I14" s="84">
        <v>9000</v>
      </c>
      <c r="J14" s="67"/>
      <c r="K14" s="67"/>
      <c r="L14" s="67"/>
      <c r="M14" s="84">
        <v>9000</v>
      </c>
      <c r="N14" s="67"/>
      <c r="O14" s="84"/>
      <c r="P14" s="84"/>
      <c r="Q14" s="84"/>
      <c r="R14" s="84"/>
      <c r="S14" s="84"/>
      <c r="T14" s="84"/>
      <c r="U14" s="84"/>
      <c r="V14" s="84"/>
      <c r="W14" s="84"/>
      <c r="X14" s="84"/>
    </row>
    <row r="15" ht="23.4" customHeight="1" spans="1:24">
      <c r="A15" s="85" t="s">
        <v>67</v>
      </c>
      <c r="B15" s="85" t="s">
        <v>222</v>
      </c>
      <c r="C15" s="85" t="s">
        <v>223</v>
      </c>
      <c r="D15" s="85" t="s">
        <v>97</v>
      </c>
      <c r="E15" s="85" t="s">
        <v>98</v>
      </c>
      <c r="F15" s="85" t="s">
        <v>224</v>
      </c>
      <c r="G15" s="85" t="s">
        <v>225</v>
      </c>
      <c r="H15" s="84">
        <v>6000</v>
      </c>
      <c r="I15" s="84">
        <v>6000</v>
      </c>
      <c r="J15" s="67"/>
      <c r="K15" s="67"/>
      <c r="L15" s="67"/>
      <c r="M15" s="84">
        <v>6000</v>
      </c>
      <c r="N15" s="67"/>
      <c r="O15" s="84"/>
      <c r="P15" s="84"/>
      <c r="Q15" s="84"/>
      <c r="R15" s="84"/>
      <c r="S15" s="84"/>
      <c r="T15" s="84"/>
      <c r="U15" s="84"/>
      <c r="V15" s="84"/>
      <c r="W15" s="84"/>
      <c r="X15" s="84"/>
    </row>
    <row r="16" ht="23.4" customHeight="1" spans="1:24">
      <c r="A16" s="85" t="s">
        <v>67</v>
      </c>
      <c r="B16" s="85" t="s">
        <v>222</v>
      </c>
      <c r="C16" s="85" t="s">
        <v>223</v>
      </c>
      <c r="D16" s="85" t="s">
        <v>97</v>
      </c>
      <c r="E16" s="85" t="s">
        <v>98</v>
      </c>
      <c r="F16" s="85" t="s">
        <v>226</v>
      </c>
      <c r="G16" s="85" t="s">
        <v>227</v>
      </c>
      <c r="H16" s="84">
        <v>6000</v>
      </c>
      <c r="I16" s="84">
        <v>6000</v>
      </c>
      <c r="J16" s="67"/>
      <c r="K16" s="67"/>
      <c r="L16" s="67"/>
      <c r="M16" s="84">
        <v>6000</v>
      </c>
      <c r="N16" s="67"/>
      <c r="O16" s="84"/>
      <c r="P16" s="84"/>
      <c r="Q16" s="84"/>
      <c r="R16" s="84"/>
      <c r="S16" s="84"/>
      <c r="T16" s="84"/>
      <c r="U16" s="84"/>
      <c r="V16" s="84"/>
      <c r="W16" s="84"/>
      <c r="X16" s="84"/>
    </row>
    <row r="17" ht="23.4" customHeight="1" spans="1:24">
      <c r="A17" s="85" t="s">
        <v>67</v>
      </c>
      <c r="B17" s="85" t="s">
        <v>222</v>
      </c>
      <c r="C17" s="85" t="s">
        <v>223</v>
      </c>
      <c r="D17" s="85" t="s">
        <v>97</v>
      </c>
      <c r="E17" s="85" t="s">
        <v>98</v>
      </c>
      <c r="F17" s="85" t="s">
        <v>228</v>
      </c>
      <c r="G17" s="85" t="s">
        <v>229</v>
      </c>
      <c r="H17" s="84">
        <v>6000</v>
      </c>
      <c r="I17" s="84">
        <v>6000</v>
      </c>
      <c r="J17" s="67"/>
      <c r="K17" s="67"/>
      <c r="L17" s="67"/>
      <c r="M17" s="84">
        <v>6000</v>
      </c>
      <c r="N17" s="67"/>
      <c r="O17" s="84"/>
      <c r="P17" s="84"/>
      <c r="Q17" s="84"/>
      <c r="R17" s="84"/>
      <c r="S17" s="84"/>
      <c r="T17" s="84"/>
      <c r="U17" s="84"/>
      <c r="V17" s="84"/>
      <c r="W17" s="84"/>
      <c r="X17" s="84"/>
    </row>
    <row r="18" ht="23.4" customHeight="1" spans="1:24">
      <c r="A18" s="85" t="s">
        <v>67</v>
      </c>
      <c r="B18" s="85" t="s">
        <v>222</v>
      </c>
      <c r="C18" s="85" t="s">
        <v>223</v>
      </c>
      <c r="D18" s="85" t="s">
        <v>97</v>
      </c>
      <c r="E18" s="85" t="s">
        <v>98</v>
      </c>
      <c r="F18" s="85" t="s">
        <v>230</v>
      </c>
      <c r="G18" s="85" t="s">
        <v>231</v>
      </c>
      <c r="H18" s="84">
        <v>3600</v>
      </c>
      <c r="I18" s="84">
        <v>3600</v>
      </c>
      <c r="J18" s="67"/>
      <c r="K18" s="67"/>
      <c r="L18" s="67"/>
      <c r="M18" s="84">
        <v>3600</v>
      </c>
      <c r="N18" s="67"/>
      <c r="O18" s="84"/>
      <c r="P18" s="84"/>
      <c r="Q18" s="84"/>
      <c r="R18" s="84"/>
      <c r="S18" s="84"/>
      <c r="T18" s="84"/>
      <c r="U18" s="84"/>
      <c r="V18" s="84"/>
      <c r="W18" s="84"/>
      <c r="X18" s="84"/>
    </row>
    <row r="19" ht="23.4" customHeight="1" spans="1:24">
      <c r="A19" s="85" t="s">
        <v>67</v>
      </c>
      <c r="B19" s="85" t="s">
        <v>232</v>
      </c>
      <c r="C19" s="85" t="s">
        <v>233</v>
      </c>
      <c r="D19" s="85" t="s">
        <v>97</v>
      </c>
      <c r="E19" s="85" t="s">
        <v>98</v>
      </c>
      <c r="F19" s="85" t="s">
        <v>234</v>
      </c>
      <c r="G19" s="85" t="s">
        <v>233</v>
      </c>
      <c r="H19" s="84">
        <v>800</v>
      </c>
      <c r="I19" s="84">
        <v>800</v>
      </c>
      <c r="J19" s="67"/>
      <c r="K19" s="67"/>
      <c r="L19" s="67"/>
      <c r="M19" s="84">
        <v>800</v>
      </c>
      <c r="N19" s="67"/>
      <c r="O19" s="84"/>
      <c r="P19" s="84"/>
      <c r="Q19" s="84"/>
      <c r="R19" s="84"/>
      <c r="S19" s="84"/>
      <c r="T19" s="84"/>
      <c r="U19" s="84"/>
      <c r="V19" s="84"/>
      <c r="W19" s="84"/>
      <c r="X19" s="84"/>
    </row>
    <row r="20" ht="23.4" customHeight="1" spans="1:24">
      <c r="A20" s="85" t="s">
        <v>67</v>
      </c>
      <c r="B20" s="85" t="s">
        <v>232</v>
      </c>
      <c r="C20" s="85" t="s">
        <v>233</v>
      </c>
      <c r="D20" s="85" t="s">
        <v>97</v>
      </c>
      <c r="E20" s="85" t="s">
        <v>98</v>
      </c>
      <c r="F20" s="85" t="s">
        <v>234</v>
      </c>
      <c r="G20" s="85" t="s">
        <v>233</v>
      </c>
      <c r="H20" s="84">
        <v>19200</v>
      </c>
      <c r="I20" s="84">
        <v>19200</v>
      </c>
      <c r="J20" s="67"/>
      <c r="K20" s="67"/>
      <c r="L20" s="67"/>
      <c r="M20" s="84">
        <v>19200</v>
      </c>
      <c r="N20" s="67"/>
      <c r="O20" s="84"/>
      <c r="P20" s="84"/>
      <c r="Q20" s="84"/>
      <c r="R20" s="84"/>
      <c r="S20" s="84"/>
      <c r="T20" s="84"/>
      <c r="U20" s="84"/>
      <c r="V20" s="84"/>
      <c r="W20" s="84"/>
      <c r="X20" s="84"/>
    </row>
    <row r="21" ht="23.4" customHeight="1" spans="1:24">
      <c r="A21" s="85" t="s">
        <v>67</v>
      </c>
      <c r="B21" s="85" t="s">
        <v>232</v>
      </c>
      <c r="C21" s="85" t="s">
        <v>233</v>
      </c>
      <c r="D21" s="85" t="s">
        <v>97</v>
      </c>
      <c r="E21" s="85" t="s">
        <v>98</v>
      </c>
      <c r="F21" s="85" t="s">
        <v>234</v>
      </c>
      <c r="G21" s="85" t="s">
        <v>233</v>
      </c>
      <c r="H21" s="84">
        <v>9200</v>
      </c>
      <c r="I21" s="84">
        <v>9200</v>
      </c>
      <c r="J21" s="67"/>
      <c r="K21" s="67"/>
      <c r="L21" s="67"/>
      <c r="M21" s="84">
        <v>9200</v>
      </c>
      <c r="N21" s="67"/>
      <c r="O21" s="84"/>
      <c r="P21" s="84"/>
      <c r="Q21" s="84"/>
      <c r="R21" s="84"/>
      <c r="S21" s="84"/>
      <c r="T21" s="84"/>
      <c r="U21" s="84"/>
      <c r="V21" s="84"/>
      <c r="W21" s="84"/>
      <c r="X21" s="84"/>
    </row>
    <row r="22" ht="23.4" customHeight="1" spans="1:24">
      <c r="A22" s="85" t="s">
        <v>67</v>
      </c>
      <c r="B22" s="85" t="s">
        <v>232</v>
      </c>
      <c r="C22" s="85" t="s">
        <v>233</v>
      </c>
      <c r="D22" s="85" t="s">
        <v>97</v>
      </c>
      <c r="E22" s="85" t="s">
        <v>98</v>
      </c>
      <c r="F22" s="85" t="s">
        <v>234</v>
      </c>
      <c r="G22" s="85" t="s">
        <v>233</v>
      </c>
      <c r="H22" s="84">
        <v>27600</v>
      </c>
      <c r="I22" s="84">
        <v>27600</v>
      </c>
      <c r="J22" s="67"/>
      <c r="K22" s="67"/>
      <c r="L22" s="67"/>
      <c r="M22" s="84">
        <v>27600</v>
      </c>
      <c r="N22" s="67"/>
      <c r="O22" s="84"/>
      <c r="P22" s="84"/>
      <c r="Q22" s="84"/>
      <c r="R22" s="84"/>
      <c r="S22" s="84"/>
      <c r="T22" s="84"/>
      <c r="U22" s="84"/>
      <c r="V22" s="84"/>
      <c r="W22" s="84"/>
      <c r="X22" s="84"/>
    </row>
    <row r="23" ht="23.4" customHeight="1" spans="1:24">
      <c r="A23" s="85" t="s">
        <v>67</v>
      </c>
      <c r="B23" s="85" t="s">
        <v>235</v>
      </c>
      <c r="C23" s="85" t="s">
        <v>236</v>
      </c>
      <c r="D23" s="85" t="s">
        <v>97</v>
      </c>
      <c r="E23" s="85" t="s">
        <v>98</v>
      </c>
      <c r="F23" s="85" t="s">
        <v>214</v>
      </c>
      <c r="G23" s="85" t="s">
        <v>215</v>
      </c>
      <c r="H23" s="84">
        <v>199800</v>
      </c>
      <c r="I23" s="84">
        <v>199800</v>
      </c>
      <c r="J23" s="67"/>
      <c r="K23" s="67"/>
      <c r="L23" s="67"/>
      <c r="M23" s="84">
        <v>199800</v>
      </c>
      <c r="N23" s="67"/>
      <c r="O23" s="84"/>
      <c r="P23" s="84"/>
      <c r="Q23" s="84"/>
      <c r="R23" s="84"/>
      <c r="S23" s="84"/>
      <c r="T23" s="84"/>
      <c r="U23" s="84"/>
      <c r="V23" s="84"/>
      <c r="W23" s="84"/>
      <c r="X23" s="84"/>
    </row>
    <row r="24" ht="23.4" customHeight="1" spans="1:24">
      <c r="A24" s="85" t="s">
        <v>67</v>
      </c>
      <c r="B24" s="85" t="s">
        <v>237</v>
      </c>
      <c r="C24" s="85" t="s">
        <v>238</v>
      </c>
      <c r="D24" s="85" t="s">
        <v>97</v>
      </c>
      <c r="E24" s="85" t="s">
        <v>98</v>
      </c>
      <c r="F24" s="85" t="s">
        <v>239</v>
      </c>
      <c r="G24" s="85" t="s">
        <v>240</v>
      </c>
      <c r="H24" s="84">
        <v>72060</v>
      </c>
      <c r="I24" s="84">
        <v>72060</v>
      </c>
      <c r="J24" s="67"/>
      <c r="K24" s="67"/>
      <c r="L24" s="67"/>
      <c r="M24" s="84">
        <v>72060</v>
      </c>
      <c r="N24" s="67"/>
      <c r="O24" s="84"/>
      <c r="P24" s="84"/>
      <c r="Q24" s="84"/>
      <c r="R24" s="84"/>
      <c r="S24" s="84"/>
      <c r="T24" s="84"/>
      <c r="U24" s="84"/>
      <c r="V24" s="84"/>
      <c r="W24" s="84"/>
      <c r="X24" s="84"/>
    </row>
    <row r="25" ht="23.4" customHeight="1" spans="1:24">
      <c r="A25" s="85" t="s">
        <v>67</v>
      </c>
      <c r="B25" s="85" t="s">
        <v>237</v>
      </c>
      <c r="C25" s="85" t="s">
        <v>238</v>
      </c>
      <c r="D25" s="85" t="s">
        <v>97</v>
      </c>
      <c r="E25" s="85" t="s">
        <v>98</v>
      </c>
      <c r="F25" s="85" t="s">
        <v>239</v>
      </c>
      <c r="G25" s="85" t="s">
        <v>240</v>
      </c>
      <c r="H25" s="84">
        <v>35940</v>
      </c>
      <c r="I25" s="84">
        <v>35940</v>
      </c>
      <c r="J25" s="67"/>
      <c r="K25" s="67"/>
      <c r="L25" s="67"/>
      <c r="M25" s="84">
        <v>35940</v>
      </c>
      <c r="N25" s="67"/>
      <c r="O25" s="84"/>
      <c r="P25" s="84"/>
      <c r="Q25" s="84"/>
      <c r="R25" s="84"/>
      <c r="S25" s="84"/>
      <c r="T25" s="84"/>
      <c r="U25" s="84"/>
      <c r="V25" s="84"/>
      <c r="W25" s="84"/>
      <c r="X25" s="84"/>
    </row>
    <row r="26" ht="23.4" customHeight="1" spans="1:24">
      <c r="A26" s="85" t="s">
        <v>67</v>
      </c>
      <c r="B26" s="85" t="s">
        <v>237</v>
      </c>
      <c r="C26" s="85" t="s">
        <v>238</v>
      </c>
      <c r="D26" s="85" t="s">
        <v>97</v>
      </c>
      <c r="E26" s="85" t="s">
        <v>98</v>
      </c>
      <c r="F26" s="85" t="s">
        <v>239</v>
      </c>
      <c r="G26" s="85" t="s">
        <v>240</v>
      </c>
      <c r="H26" s="84">
        <v>79788</v>
      </c>
      <c r="I26" s="84">
        <v>79788</v>
      </c>
      <c r="J26" s="67"/>
      <c r="K26" s="67"/>
      <c r="L26" s="67"/>
      <c r="M26" s="84">
        <v>79788</v>
      </c>
      <c r="N26" s="67"/>
      <c r="O26" s="84"/>
      <c r="P26" s="84"/>
      <c r="Q26" s="84"/>
      <c r="R26" s="84"/>
      <c r="S26" s="84"/>
      <c r="T26" s="84"/>
      <c r="U26" s="84"/>
      <c r="V26" s="84"/>
      <c r="W26" s="84"/>
      <c r="X26" s="84"/>
    </row>
    <row r="27" ht="23.4" customHeight="1" spans="1:24">
      <c r="A27" s="85" t="s">
        <v>67</v>
      </c>
      <c r="B27" s="85" t="s">
        <v>241</v>
      </c>
      <c r="C27" s="85" t="s">
        <v>242</v>
      </c>
      <c r="D27" s="85" t="s">
        <v>97</v>
      </c>
      <c r="E27" s="85" t="s">
        <v>98</v>
      </c>
      <c r="F27" s="85" t="s">
        <v>243</v>
      </c>
      <c r="G27" s="85" t="s">
        <v>244</v>
      </c>
      <c r="H27" s="84">
        <v>11820</v>
      </c>
      <c r="I27" s="84">
        <v>11820</v>
      </c>
      <c r="J27" s="67"/>
      <c r="K27" s="67"/>
      <c r="L27" s="67"/>
      <c r="M27" s="84">
        <v>11820</v>
      </c>
      <c r="N27" s="67"/>
      <c r="O27" s="84"/>
      <c r="P27" s="84"/>
      <c r="Q27" s="84"/>
      <c r="R27" s="84"/>
      <c r="S27" s="84"/>
      <c r="T27" s="84"/>
      <c r="U27" s="84"/>
      <c r="V27" s="84"/>
      <c r="W27" s="84"/>
      <c r="X27" s="84"/>
    </row>
    <row r="28" ht="23.4" customHeight="1" spans="1:24">
      <c r="A28" s="85" t="s">
        <v>67</v>
      </c>
      <c r="B28" s="85" t="s">
        <v>245</v>
      </c>
      <c r="C28" s="85" t="s">
        <v>246</v>
      </c>
      <c r="D28" s="85" t="s">
        <v>97</v>
      </c>
      <c r="E28" s="85" t="s">
        <v>98</v>
      </c>
      <c r="F28" s="85" t="s">
        <v>247</v>
      </c>
      <c r="G28" s="85" t="s">
        <v>248</v>
      </c>
      <c r="H28" s="84">
        <v>4300.93</v>
      </c>
      <c r="I28" s="84">
        <v>4300.93</v>
      </c>
      <c r="J28" s="67"/>
      <c r="K28" s="67"/>
      <c r="L28" s="67"/>
      <c r="M28" s="84">
        <v>4300.93</v>
      </c>
      <c r="N28" s="67"/>
      <c r="O28" s="84"/>
      <c r="P28" s="84"/>
      <c r="Q28" s="84"/>
      <c r="R28" s="84"/>
      <c r="S28" s="84"/>
      <c r="T28" s="84"/>
      <c r="U28" s="84"/>
      <c r="V28" s="84"/>
      <c r="W28" s="84"/>
      <c r="X28" s="84"/>
    </row>
    <row r="29" ht="35" customHeight="1" spans="1:24">
      <c r="A29" s="85" t="s">
        <v>67</v>
      </c>
      <c r="B29" s="85" t="s">
        <v>249</v>
      </c>
      <c r="C29" s="85" t="s">
        <v>250</v>
      </c>
      <c r="D29" s="85" t="s">
        <v>117</v>
      </c>
      <c r="E29" s="85" t="s">
        <v>118</v>
      </c>
      <c r="F29" s="85" t="s">
        <v>251</v>
      </c>
      <c r="G29" s="85" t="s">
        <v>252</v>
      </c>
      <c r="H29" s="84">
        <v>289324.8</v>
      </c>
      <c r="I29" s="84">
        <v>289324.8</v>
      </c>
      <c r="J29" s="67"/>
      <c r="K29" s="67"/>
      <c r="L29" s="67"/>
      <c r="M29" s="84">
        <v>289324.8</v>
      </c>
      <c r="N29" s="67"/>
      <c r="O29" s="84"/>
      <c r="P29" s="84"/>
      <c r="Q29" s="84"/>
      <c r="R29" s="84"/>
      <c r="S29" s="84"/>
      <c r="T29" s="84"/>
      <c r="U29" s="84"/>
      <c r="V29" s="84"/>
      <c r="W29" s="84"/>
      <c r="X29" s="84"/>
    </row>
    <row r="30" ht="23.4" customHeight="1" spans="1:24">
      <c r="A30" s="85" t="s">
        <v>67</v>
      </c>
      <c r="B30" s="85" t="s">
        <v>253</v>
      </c>
      <c r="C30" s="85" t="s">
        <v>254</v>
      </c>
      <c r="D30" s="85" t="s">
        <v>97</v>
      </c>
      <c r="E30" s="85" t="s">
        <v>98</v>
      </c>
      <c r="F30" s="85" t="s">
        <v>243</v>
      </c>
      <c r="G30" s="85" t="s">
        <v>244</v>
      </c>
      <c r="H30" s="84">
        <v>784032</v>
      </c>
      <c r="I30" s="84">
        <v>784032</v>
      </c>
      <c r="J30" s="67"/>
      <c r="K30" s="67"/>
      <c r="L30" s="67"/>
      <c r="M30" s="84">
        <v>784032</v>
      </c>
      <c r="N30" s="67"/>
      <c r="O30" s="84"/>
      <c r="P30" s="84"/>
      <c r="Q30" s="84"/>
      <c r="R30" s="84"/>
      <c r="S30" s="84"/>
      <c r="T30" s="84"/>
      <c r="U30" s="84"/>
      <c r="V30" s="84"/>
      <c r="W30" s="84"/>
      <c r="X30" s="84"/>
    </row>
    <row r="31" ht="33" customHeight="1" spans="1:24">
      <c r="A31" s="85" t="s">
        <v>67</v>
      </c>
      <c r="B31" s="85" t="s">
        <v>255</v>
      </c>
      <c r="C31" s="85" t="s">
        <v>256</v>
      </c>
      <c r="D31" s="85" t="s">
        <v>131</v>
      </c>
      <c r="E31" s="85" t="s">
        <v>132</v>
      </c>
      <c r="F31" s="85" t="s">
        <v>247</v>
      </c>
      <c r="G31" s="85" t="s">
        <v>248</v>
      </c>
      <c r="H31" s="84">
        <v>3616.56</v>
      </c>
      <c r="I31" s="84">
        <v>3616.56</v>
      </c>
      <c r="J31" s="67"/>
      <c r="K31" s="67"/>
      <c r="L31" s="67"/>
      <c r="M31" s="84">
        <v>3616.56</v>
      </c>
      <c r="N31" s="67"/>
      <c r="O31" s="84"/>
      <c r="P31" s="84"/>
      <c r="Q31" s="84"/>
      <c r="R31" s="84"/>
      <c r="S31" s="84"/>
      <c r="T31" s="84"/>
      <c r="U31" s="84"/>
      <c r="V31" s="84"/>
      <c r="W31" s="84"/>
      <c r="X31" s="84"/>
    </row>
    <row r="32" ht="23.4" customHeight="1" spans="1:24">
      <c r="A32" s="85" t="s">
        <v>67</v>
      </c>
      <c r="B32" s="85" t="s">
        <v>257</v>
      </c>
      <c r="C32" s="85" t="s">
        <v>258</v>
      </c>
      <c r="D32" s="85" t="s">
        <v>97</v>
      </c>
      <c r="E32" s="85" t="s">
        <v>98</v>
      </c>
      <c r="F32" s="85" t="s">
        <v>259</v>
      </c>
      <c r="G32" s="85" t="s">
        <v>260</v>
      </c>
      <c r="H32" s="84">
        <v>111000</v>
      </c>
      <c r="I32" s="84">
        <v>111000</v>
      </c>
      <c r="J32" s="67"/>
      <c r="K32" s="67"/>
      <c r="L32" s="67"/>
      <c r="M32" s="84">
        <v>111000</v>
      </c>
      <c r="N32" s="67"/>
      <c r="O32" s="84"/>
      <c r="P32" s="84"/>
      <c r="Q32" s="84"/>
      <c r="R32" s="84"/>
      <c r="S32" s="84"/>
      <c r="T32" s="84"/>
      <c r="U32" s="84"/>
      <c r="V32" s="84"/>
      <c r="W32" s="84"/>
      <c r="X32" s="84"/>
    </row>
    <row r="33" ht="23.4" customHeight="1" spans="1:24">
      <c r="A33" s="85" t="s">
        <v>67</v>
      </c>
      <c r="B33" s="85" t="s">
        <v>261</v>
      </c>
      <c r="C33" s="85" t="s">
        <v>262</v>
      </c>
      <c r="D33" s="85" t="s">
        <v>97</v>
      </c>
      <c r="E33" s="85" t="s">
        <v>98</v>
      </c>
      <c r="F33" s="85" t="s">
        <v>259</v>
      </c>
      <c r="G33" s="85" t="s">
        <v>260</v>
      </c>
      <c r="H33" s="84">
        <v>11100</v>
      </c>
      <c r="I33" s="84">
        <v>11100</v>
      </c>
      <c r="J33" s="67"/>
      <c r="K33" s="67"/>
      <c r="L33" s="67"/>
      <c r="M33" s="84">
        <v>11100</v>
      </c>
      <c r="N33" s="67"/>
      <c r="O33" s="84"/>
      <c r="P33" s="84"/>
      <c r="Q33" s="84"/>
      <c r="R33" s="84"/>
      <c r="S33" s="84"/>
      <c r="T33" s="84"/>
      <c r="U33" s="84"/>
      <c r="V33" s="84"/>
      <c r="W33" s="84"/>
      <c r="X33" s="84"/>
    </row>
    <row r="34" ht="23.4" customHeight="1" spans="1:24">
      <c r="A34" s="85" t="s">
        <v>67</v>
      </c>
      <c r="B34" s="85" t="s">
        <v>263</v>
      </c>
      <c r="C34" s="85" t="s">
        <v>264</v>
      </c>
      <c r="D34" s="85" t="s">
        <v>125</v>
      </c>
      <c r="E34" s="85" t="s">
        <v>126</v>
      </c>
      <c r="F34" s="85" t="s">
        <v>265</v>
      </c>
      <c r="G34" s="85" t="s">
        <v>266</v>
      </c>
      <c r="H34" s="84">
        <v>112535.58</v>
      </c>
      <c r="I34" s="84">
        <v>112535.58</v>
      </c>
      <c r="J34" s="67"/>
      <c r="K34" s="67"/>
      <c r="L34" s="67"/>
      <c r="M34" s="84">
        <v>112535.58</v>
      </c>
      <c r="N34" s="67"/>
      <c r="O34" s="84"/>
      <c r="P34" s="84"/>
      <c r="Q34" s="84"/>
      <c r="R34" s="84"/>
      <c r="S34" s="84"/>
      <c r="T34" s="84"/>
      <c r="U34" s="84"/>
      <c r="V34" s="84"/>
      <c r="W34" s="84"/>
      <c r="X34" s="84"/>
    </row>
    <row r="35" ht="23.4" customHeight="1" spans="1:24">
      <c r="A35" s="85" t="s">
        <v>67</v>
      </c>
      <c r="B35" s="85" t="s">
        <v>263</v>
      </c>
      <c r="C35" s="85" t="s">
        <v>264</v>
      </c>
      <c r="D35" s="85" t="s">
        <v>127</v>
      </c>
      <c r="E35" s="85" t="s">
        <v>128</v>
      </c>
      <c r="F35" s="85" t="s">
        <v>265</v>
      </c>
      <c r="G35" s="85" t="s">
        <v>266</v>
      </c>
      <c r="H35" s="84">
        <v>30318.54</v>
      </c>
      <c r="I35" s="84">
        <v>30318.54</v>
      </c>
      <c r="J35" s="67"/>
      <c r="K35" s="67"/>
      <c r="L35" s="67"/>
      <c r="M35" s="84">
        <v>30318.54</v>
      </c>
      <c r="N35" s="67"/>
      <c r="O35" s="84"/>
      <c r="P35" s="84"/>
      <c r="Q35" s="84"/>
      <c r="R35" s="84"/>
      <c r="S35" s="84"/>
      <c r="T35" s="84"/>
      <c r="U35" s="84"/>
      <c r="V35" s="84"/>
      <c r="W35" s="84"/>
      <c r="X35" s="84"/>
    </row>
    <row r="36" ht="23.4" customHeight="1" spans="1:24">
      <c r="A36" s="85" t="s">
        <v>67</v>
      </c>
      <c r="B36" s="85" t="s">
        <v>263</v>
      </c>
      <c r="C36" s="85" t="s">
        <v>264</v>
      </c>
      <c r="D36" s="85" t="s">
        <v>129</v>
      </c>
      <c r="E36" s="85" t="s">
        <v>130</v>
      </c>
      <c r="F36" s="85" t="s">
        <v>267</v>
      </c>
      <c r="G36" s="85" t="s">
        <v>268</v>
      </c>
      <c r="H36" s="84">
        <v>33927.91</v>
      </c>
      <c r="I36" s="84">
        <v>33927.91</v>
      </c>
      <c r="J36" s="67"/>
      <c r="K36" s="67"/>
      <c r="L36" s="67"/>
      <c r="M36" s="84">
        <v>33927.91</v>
      </c>
      <c r="N36" s="67"/>
      <c r="O36" s="84"/>
      <c r="P36" s="84"/>
      <c r="Q36" s="84"/>
      <c r="R36" s="84"/>
      <c r="S36" s="84"/>
      <c r="T36" s="84"/>
      <c r="U36" s="84"/>
      <c r="V36" s="84"/>
      <c r="W36" s="84"/>
      <c r="X36" s="84"/>
    </row>
    <row r="37" ht="23.4" customHeight="1" spans="1:24">
      <c r="A37" s="85" t="s">
        <v>67</v>
      </c>
      <c r="B37" s="85" t="s">
        <v>263</v>
      </c>
      <c r="C37" s="85" t="s">
        <v>264</v>
      </c>
      <c r="D37" s="85" t="s">
        <v>129</v>
      </c>
      <c r="E37" s="85" t="s">
        <v>130</v>
      </c>
      <c r="F37" s="85" t="s">
        <v>267</v>
      </c>
      <c r="G37" s="85" t="s">
        <v>268</v>
      </c>
      <c r="H37" s="84">
        <v>90414</v>
      </c>
      <c r="I37" s="84">
        <v>90414</v>
      </c>
      <c r="J37" s="67"/>
      <c r="K37" s="67"/>
      <c r="L37" s="67"/>
      <c r="M37" s="84">
        <v>90414</v>
      </c>
      <c r="N37" s="67"/>
      <c r="O37" s="84"/>
      <c r="P37" s="84"/>
      <c r="Q37" s="84"/>
      <c r="R37" s="84"/>
      <c r="S37" s="84"/>
      <c r="T37" s="84"/>
      <c r="U37" s="84"/>
      <c r="V37" s="84"/>
      <c r="W37" s="84"/>
      <c r="X37" s="84"/>
    </row>
    <row r="38" ht="33" customHeight="1" spans="1:24">
      <c r="A38" s="85" t="s">
        <v>67</v>
      </c>
      <c r="B38" s="85" t="s">
        <v>263</v>
      </c>
      <c r="C38" s="85" t="s">
        <v>264</v>
      </c>
      <c r="D38" s="85" t="s">
        <v>131</v>
      </c>
      <c r="E38" s="85" t="s">
        <v>132</v>
      </c>
      <c r="F38" s="85" t="s">
        <v>247</v>
      </c>
      <c r="G38" s="85" t="s">
        <v>248</v>
      </c>
      <c r="H38" s="84">
        <v>4224</v>
      </c>
      <c r="I38" s="84">
        <v>4224</v>
      </c>
      <c r="J38" s="67"/>
      <c r="K38" s="67"/>
      <c r="L38" s="67"/>
      <c r="M38" s="84">
        <v>4224</v>
      </c>
      <c r="N38" s="67"/>
      <c r="O38" s="84"/>
      <c r="P38" s="84"/>
      <c r="Q38" s="84"/>
      <c r="R38" s="84"/>
      <c r="S38" s="84"/>
      <c r="T38" s="84"/>
      <c r="U38" s="84"/>
      <c r="V38" s="84"/>
      <c r="W38" s="84"/>
      <c r="X38" s="84"/>
    </row>
    <row r="39" ht="29" customHeight="1" spans="1:24">
      <c r="A39" s="85" t="s">
        <v>67</v>
      </c>
      <c r="B39" s="85" t="s">
        <v>263</v>
      </c>
      <c r="C39" s="85" t="s">
        <v>264</v>
      </c>
      <c r="D39" s="85" t="s">
        <v>131</v>
      </c>
      <c r="E39" s="85" t="s">
        <v>132</v>
      </c>
      <c r="F39" s="85" t="s">
        <v>247</v>
      </c>
      <c r="G39" s="85" t="s">
        <v>248</v>
      </c>
      <c r="H39" s="84">
        <v>8448</v>
      </c>
      <c r="I39" s="84">
        <v>8448</v>
      </c>
      <c r="J39" s="67"/>
      <c r="K39" s="67"/>
      <c r="L39" s="67"/>
      <c r="M39" s="84">
        <v>8448</v>
      </c>
      <c r="N39" s="67"/>
      <c r="O39" s="84"/>
      <c r="P39" s="84"/>
      <c r="Q39" s="84"/>
      <c r="R39" s="84"/>
      <c r="S39" s="84"/>
      <c r="T39" s="84"/>
      <c r="U39" s="84"/>
      <c r="V39" s="84"/>
      <c r="W39" s="84"/>
      <c r="X39" s="84"/>
    </row>
    <row r="40" ht="33" customHeight="1" spans="1:24">
      <c r="A40" s="85" t="s">
        <v>67</v>
      </c>
      <c r="B40" s="85" t="s">
        <v>269</v>
      </c>
      <c r="C40" s="85" t="s">
        <v>270</v>
      </c>
      <c r="D40" s="85" t="s">
        <v>119</v>
      </c>
      <c r="E40" s="85" t="s">
        <v>120</v>
      </c>
      <c r="F40" s="85" t="s">
        <v>271</v>
      </c>
      <c r="G40" s="85" t="s">
        <v>272</v>
      </c>
      <c r="H40" s="84">
        <v>96163.38</v>
      </c>
      <c r="I40" s="84">
        <v>96163.38</v>
      </c>
      <c r="J40" s="67"/>
      <c r="K40" s="67"/>
      <c r="L40" s="67"/>
      <c r="M40" s="84">
        <v>96163.38</v>
      </c>
      <c r="N40" s="67"/>
      <c r="O40" s="84"/>
      <c r="P40" s="84"/>
      <c r="Q40" s="84"/>
      <c r="R40" s="84"/>
      <c r="S40" s="84"/>
      <c r="T40" s="84"/>
      <c r="U40" s="84"/>
      <c r="V40" s="84"/>
      <c r="W40" s="84"/>
      <c r="X40" s="84"/>
    </row>
    <row r="41" ht="23.4" customHeight="1" spans="1:24">
      <c r="A41" s="85" t="s">
        <v>67</v>
      </c>
      <c r="B41" s="85" t="s">
        <v>273</v>
      </c>
      <c r="C41" s="85" t="s">
        <v>274</v>
      </c>
      <c r="D41" s="85" t="s">
        <v>97</v>
      </c>
      <c r="E41" s="85" t="s">
        <v>98</v>
      </c>
      <c r="F41" s="85" t="s">
        <v>239</v>
      </c>
      <c r="G41" s="85" t="s">
        <v>240</v>
      </c>
      <c r="H41" s="84">
        <v>33600</v>
      </c>
      <c r="I41" s="84">
        <v>33600</v>
      </c>
      <c r="J41" s="67"/>
      <c r="K41" s="67"/>
      <c r="L41" s="67"/>
      <c r="M41" s="84">
        <v>33600</v>
      </c>
      <c r="N41" s="67"/>
      <c r="O41" s="84"/>
      <c r="P41" s="84"/>
      <c r="Q41" s="84"/>
      <c r="R41" s="84"/>
      <c r="S41" s="84"/>
      <c r="T41" s="84"/>
      <c r="U41" s="84"/>
      <c r="V41" s="84"/>
      <c r="W41" s="84"/>
      <c r="X41" s="84"/>
    </row>
    <row r="42" ht="23.4" customHeight="1" spans="1:24">
      <c r="A42" s="85" t="s">
        <v>67</v>
      </c>
      <c r="B42" s="85" t="s">
        <v>275</v>
      </c>
      <c r="C42" s="85" t="s">
        <v>276</v>
      </c>
      <c r="D42" s="85" t="s">
        <v>97</v>
      </c>
      <c r="E42" s="85" t="s">
        <v>98</v>
      </c>
      <c r="F42" s="85" t="s">
        <v>277</v>
      </c>
      <c r="G42" s="85" t="s">
        <v>278</v>
      </c>
      <c r="H42" s="84">
        <v>12000</v>
      </c>
      <c r="I42" s="84">
        <v>12000</v>
      </c>
      <c r="J42" s="67"/>
      <c r="K42" s="67"/>
      <c r="L42" s="67"/>
      <c r="M42" s="84">
        <v>12000</v>
      </c>
      <c r="N42" s="67"/>
      <c r="O42" s="84"/>
      <c r="P42" s="84"/>
      <c r="Q42" s="84"/>
      <c r="R42" s="84"/>
      <c r="S42" s="84"/>
      <c r="T42" s="84"/>
      <c r="U42" s="84"/>
      <c r="V42" s="84"/>
      <c r="W42" s="84"/>
      <c r="X42" s="84"/>
    </row>
    <row r="43" ht="23.4" customHeight="1" spans="1:24">
      <c r="A43" s="85" t="s">
        <v>67</v>
      </c>
      <c r="B43" s="85" t="s">
        <v>279</v>
      </c>
      <c r="C43" s="85" t="s">
        <v>280</v>
      </c>
      <c r="D43" s="85" t="s">
        <v>97</v>
      </c>
      <c r="E43" s="85" t="s">
        <v>98</v>
      </c>
      <c r="F43" s="85" t="s">
        <v>230</v>
      </c>
      <c r="G43" s="85" t="s">
        <v>231</v>
      </c>
      <c r="H43" s="84">
        <v>26118.61</v>
      </c>
      <c r="I43" s="84">
        <v>26118.61</v>
      </c>
      <c r="J43" s="67"/>
      <c r="K43" s="67"/>
      <c r="L43" s="67"/>
      <c r="M43" s="84">
        <v>26118.61</v>
      </c>
      <c r="N43" s="67"/>
      <c r="O43" s="84"/>
      <c r="P43" s="84"/>
      <c r="Q43" s="84"/>
      <c r="R43" s="84"/>
      <c r="S43" s="84"/>
      <c r="T43" s="84"/>
      <c r="U43" s="84"/>
      <c r="V43" s="84"/>
      <c r="W43" s="84"/>
      <c r="X43" s="84"/>
    </row>
    <row r="44" ht="22.65" customHeight="1" spans="1:24">
      <c r="A44" s="71"/>
      <c r="B44" s="71"/>
      <c r="C44" s="71"/>
      <c r="D44" s="71"/>
      <c r="E44" s="71"/>
      <c r="F44" s="71"/>
      <c r="G44" s="71"/>
      <c r="H44" s="84">
        <v>3163795.39</v>
      </c>
      <c r="I44" s="84">
        <v>3163795.39</v>
      </c>
      <c r="J44" s="84"/>
      <c r="K44" s="84"/>
      <c r="L44" s="84"/>
      <c r="M44" s="84">
        <v>3163795.39</v>
      </c>
      <c r="N44" s="84"/>
      <c r="O44" s="84"/>
      <c r="P44" s="84"/>
      <c r="Q44" s="84"/>
      <c r="R44" s="84"/>
      <c r="S44" s="84"/>
      <c r="T44" s="84"/>
      <c r="U44" s="84"/>
      <c r="V44" s="84"/>
      <c r="W44" s="84"/>
      <c r="X44" s="84"/>
    </row>
  </sheetData>
  <mergeCells count="30">
    <mergeCell ref="A2:X2"/>
    <mergeCell ref="A3:G3"/>
    <mergeCell ref="H4:X4"/>
    <mergeCell ref="I5:N5"/>
    <mergeCell ref="O5:Q5"/>
    <mergeCell ref="S5:X5"/>
    <mergeCell ref="I6:J6"/>
    <mergeCell ref="A44:G4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4"/>
  <sheetViews>
    <sheetView showZeros="0" topLeftCell="A12" workbookViewId="0">
      <selection activeCell="A2" sqref="A2:W2"/>
    </sheetView>
  </sheetViews>
  <sheetFormatPr defaultColWidth="10.7083333333333" defaultRowHeight="14.25" customHeight="1"/>
  <cols>
    <col min="1" max="1" width="12" customWidth="1"/>
    <col min="2" max="2" width="20.75"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1" t="s">
        <v>281</v>
      </c>
    </row>
    <row r="2" ht="46.5" customHeight="1" spans="1:23">
      <c r="A2" s="2" t="str">
        <f>"2025"&amp;"年部门项目支出预算表"</f>
        <v>2025年部门项目支出预算表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"单位名称："&amp;"中国共产党富民县委员会宣传部"</f>
        <v>单位名称：中国共产党富民县委员会宣传部</v>
      </c>
      <c r="B3" s="3"/>
      <c r="C3" s="3"/>
      <c r="D3" s="3"/>
      <c r="E3" s="3"/>
      <c r="F3" s="3"/>
      <c r="G3" s="3"/>
      <c r="H3" s="3"/>
      <c r="W3" s="1" t="s">
        <v>1</v>
      </c>
    </row>
    <row r="4" ht="21.75" customHeight="1" spans="1:23">
      <c r="A4" s="71" t="s">
        <v>282</v>
      </c>
      <c r="B4" s="71" t="s">
        <v>193</v>
      </c>
      <c r="C4" s="71" t="s">
        <v>194</v>
      </c>
      <c r="D4" s="71" t="s">
        <v>283</v>
      </c>
      <c r="E4" s="71" t="s">
        <v>195</v>
      </c>
      <c r="F4" s="71" t="s">
        <v>196</v>
      </c>
      <c r="G4" s="71" t="s">
        <v>284</v>
      </c>
      <c r="H4" s="71" t="s">
        <v>285</v>
      </c>
      <c r="I4" s="71" t="s">
        <v>53</v>
      </c>
      <c r="J4" s="71" t="s">
        <v>286</v>
      </c>
      <c r="K4" s="71"/>
      <c r="L4" s="71"/>
      <c r="M4" s="71"/>
      <c r="N4" s="71" t="s">
        <v>201</v>
      </c>
      <c r="O4" s="71"/>
      <c r="P4" s="71"/>
      <c r="Q4" s="71" t="s">
        <v>59</v>
      </c>
      <c r="R4" s="71" t="s">
        <v>60</v>
      </c>
      <c r="S4" s="71"/>
      <c r="T4" s="71"/>
      <c r="U4" s="71"/>
      <c r="V4" s="71"/>
      <c r="W4" s="71"/>
    </row>
    <row r="5" ht="21.75" customHeight="1" spans="1:23">
      <c r="A5" s="71"/>
      <c r="B5" s="71"/>
      <c r="C5" s="71"/>
      <c r="D5" s="71"/>
      <c r="E5" s="71"/>
      <c r="F5" s="71"/>
      <c r="G5" s="71"/>
      <c r="H5" s="71"/>
      <c r="I5" s="71"/>
      <c r="J5" s="71" t="s">
        <v>56</v>
      </c>
      <c r="K5" s="71"/>
      <c r="L5" s="71" t="s">
        <v>57</v>
      </c>
      <c r="M5" s="71" t="s">
        <v>58</v>
      </c>
      <c r="N5" s="71" t="s">
        <v>56</v>
      </c>
      <c r="O5" s="71" t="s">
        <v>57</v>
      </c>
      <c r="P5" s="71" t="s">
        <v>58</v>
      </c>
      <c r="Q5" s="71"/>
      <c r="R5" s="71" t="s">
        <v>55</v>
      </c>
      <c r="S5" s="71" t="s">
        <v>61</v>
      </c>
      <c r="T5" s="71" t="s">
        <v>62</v>
      </c>
      <c r="U5" s="71" t="s">
        <v>63</v>
      </c>
      <c r="V5" s="71" t="s">
        <v>64</v>
      </c>
      <c r="W5" s="71" t="s">
        <v>65</v>
      </c>
    </row>
    <row r="6" ht="21" customHeight="1" spans="1:23">
      <c r="A6" s="71"/>
      <c r="B6" s="71"/>
      <c r="C6" s="71"/>
      <c r="D6" s="71"/>
      <c r="E6" s="71"/>
      <c r="F6" s="71"/>
      <c r="G6" s="71"/>
      <c r="H6" s="71"/>
      <c r="I6" s="71"/>
      <c r="J6" s="71" t="s">
        <v>55</v>
      </c>
      <c r="K6" s="71"/>
      <c r="L6" s="71"/>
      <c r="M6" s="71"/>
      <c r="N6" s="71"/>
      <c r="O6" s="71"/>
      <c r="P6" s="71"/>
      <c r="Q6" s="71"/>
      <c r="R6" s="71"/>
      <c r="S6" s="71"/>
      <c r="T6" s="71"/>
      <c r="U6" s="71"/>
      <c r="V6" s="71"/>
      <c r="W6" s="71"/>
    </row>
    <row r="7" ht="39.75" customHeight="1" spans="1:23">
      <c r="A7" s="71"/>
      <c r="B7" s="71"/>
      <c r="C7" s="71"/>
      <c r="D7" s="71"/>
      <c r="E7" s="71"/>
      <c r="F7" s="71"/>
      <c r="G7" s="71"/>
      <c r="H7" s="71"/>
      <c r="I7" s="71"/>
      <c r="J7" s="71" t="s">
        <v>55</v>
      </c>
      <c r="K7" s="71" t="s">
        <v>287</v>
      </c>
      <c r="L7" s="71"/>
      <c r="M7" s="71"/>
      <c r="N7" s="71"/>
      <c r="O7" s="71"/>
      <c r="P7" s="71"/>
      <c r="Q7" s="71"/>
      <c r="R7" s="71"/>
      <c r="S7" s="71"/>
      <c r="T7" s="71"/>
      <c r="U7" s="71"/>
      <c r="V7" s="71"/>
      <c r="W7" s="71"/>
    </row>
    <row r="8" ht="15" customHeight="1" spans="1:23">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21.75" customHeight="1" spans="1:23">
      <c r="A9" s="83" t="s">
        <v>288</v>
      </c>
      <c r="B9" s="83" t="s">
        <v>289</v>
      </c>
      <c r="C9" s="83" t="s">
        <v>290</v>
      </c>
      <c r="D9" s="83" t="s">
        <v>67</v>
      </c>
      <c r="E9" s="83" t="s">
        <v>99</v>
      </c>
      <c r="F9" s="83" t="s">
        <v>100</v>
      </c>
      <c r="G9" s="83" t="s">
        <v>224</v>
      </c>
      <c r="H9" s="83" t="s">
        <v>225</v>
      </c>
      <c r="I9" s="84">
        <v>60000</v>
      </c>
      <c r="J9" s="84">
        <v>60000</v>
      </c>
      <c r="K9" s="84">
        <v>60000</v>
      </c>
      <c r="L9" s="84"/>
      <c r="M9" s="84"/>
      <c r="N9" s="84"/>
      <c r="O9" s="84"/>
      <c r="P9" s="84"/>
      <c r="Q9" s="84"/>
      <c r="R9" s="84"/>
      <c r="S9" s="84"/>
      <c r="T9" s="84"/>
      <c r="U9" s="84"/>
      <c r="V9" s="84"/>
      <c r="W9" s="84"/>
    </row>
    <row r="10" ht="21.75" customHeight="1" spans="1:23">
      <c r="A10" s="83" t="s">
        <v>288</v>
      </c>
      <c r="B10" s="83" t="s">
        <v>289</v>
      </c>
      <c r="C10" s="83" t="s">
        <v>290</v>
      </c>
      <c r="D10" s="83" t="s">
        <v>67</v>
      </c>
      <c r="E10" s="83" t="s">
        <v>99</v>
      </c>
      <c r="F10" s="83" t="s">
        <v>100</v>
      </c>
      <c r="G10" s="83" t="s">
        <v>291</v>
      </c>
      <c r="H10" s="83" t="s">
        <v>292</v>
      </c>
      <c r="I10" s="84">
        <v>3000</v>
      </c>
      <c r="J10" s="84">
        <v>3000</v>
      </c>
      <c r="K10" s="84">
        <v>3000</v>
      </c>
      <c r="L10" s="84"/>
      <c r="M10" s="84"/>
      <c r="N10" s="84"/>
      <c r="O10" s="84"/>
      <c r="P10" s="84"/>
      <c r="Q10" s="84"/>
      <c r="R10" s="84"/>
      <c r="S10" s="84"/>
      <c r="T10" s="84"/>
      <c r="U10" s="84"/>
      <c r="V10" s="84"/>
      <c r="W10" s="84"/>
    </row>
    <row r="11" ht="21.75" customHeight="1" spans="1:23">
      <c r="A11" s="83" t="s">
        <v>288</v>
      </c>
      <c r="B11" s="83" t="s">
        <v>289</v>
      </c>
      <c r="C11" s="83" t="s">
        <v>290</v>
      </c>
      <c r="D11" s="83" t="s">
        <v>67</v>
      </c>
      <c r="E11" s="83" t="s">
        <v>99</v>
      </c>
      <c r="F11" s="83" t="s">
        <v>100</v>
      </c>
      <c r="G11" s="83" t="s">
        <v>293</v>
      </c>
      <c r="H11" s="83" t="s">
        <v>294</v>
      </c>
      <c r="I11" s="84">
        <v>37000</v>
      </c>
      <c r="J11" s="84">
        <v>37000</v>
      </c>
      <c r="K11" s="84">
        <v>37000</v>
      </c>
      <c r="L11" s="84"/>
      <c r="M11" s="84"/>
      <c r="N11" s="84"/>
      <c r="O11" s="84"/>
      <c r="P11" s="84"/>
      <c r="Q11" s="84"/>
      <c r="R11" s="84"/>
      <c r="S11" s="84"/>
      <c r="T11" s="84"/>
      <c r="U11" s="84"/>
      <c r="V11" s="84"/>
      <c r="W11" s="84"/>
    </row>
    <row r="12" ht="21.75" customHeight="1" spans="1:23">
      <c r="A12" s="83" t="s">
        <v>288</v>
      </c>
      <c r="B12" s="83" t="s">
        <v>289</v>
      </c>
      <c r="C12" s="83" t="s">
        <v>290</v>
      </c>
      <c r="D12" s="83" t="s">
        <v>67</v>
      </c>
      <c r="E12" s="83" t="s">
        <v>99</v>
      </c>
      <c r="F12" s="83" t="s">
        <v>100</v>
      </c>
      <c r="G12" s="83" t="s">
        <v>295</v>
      </c>
      <c r="H12" s="83" t="s">
        <v>296</v>
      </c>
      <c r="I12" s="84">
        <v>60000</v>
      </c>
      <c r="J12" s="84">
        <v>60000</v>
      </c>
      <c r="K12" s="84">
        <v>60000</v>
      </c>
      <c r="L12" s="84"/>
      <c r="M12" s="84"/>
      <c r="N12" s="84"/>
      <c r="O12" s="84"/>
      <c r="P12" s="84"/>
      <c r="Q12" s="84"/>
      <c r="R12" s="84"/>
      <c r="S12" s="84"/>
      <c r="T12" s="84"/>
      <c r="U12" s="84"/>
      <c r="V12" s="84"/>
      <c r="W12" s="84"/>
    </row>
    <row r="13" ht="21.75" customHeight="1" spans="1:23">
      <c r="A13" s="83" t="s">
        <v>288</v>
      </c>
      <c r="B13" s="83" t="s">
        <v>289</v>
      </c>
      <c r="C13" s="83" t="s">
        <v>290</v>
      </c>
      <c r="D13" s="83" t="s">
        <v>67</v>
      </c>
      <c r="E13" s="83" t="s">
        <v>99</v>
      </c>
      <c r="F13" s="83" t="s">
        <v>100</v>
      </c>
      <c r="G13" s="83" t="s">
        <v>297</v>
      </c>
      <c r="H13" s="83" t="s">
        <v>298</v>
      </c>
      <c r="I13" s="84">
        <v>45000</v>
      </c>
      <c r="J13" s="84">
        <v>45000</v>
      </c>
      <c r="K13" s="84">
        <v>45000</v>
      </c>
      <c r="L13" s="84"/>
      <c r="M13" s="84"/>
      <c r="N13" s="84"/>
      <c r="O13" s="84"/>
      <c r="P13" s="84"/>
      <c r="Q13" s="84"/>
      <c r="R13" s="84"/>
      <c r="S13" s="84"/>
      <c r="T13" s="84"/>
      <c r="U13" s="84"/>
      <c r="V13" s="84"/>
      <c r="W13" s="84"/>
    </row>
    <row r="14" ht="21.75" customHeight="1" spans="1:23">
      <c r="A14" s="83" t="s">
        <v>288</v>
      </c>
      <c r="B14" s="83" t="s">
        <v>289</v>
      </c>
      <c r="C14" s="83" t="s">
        <v>290</v>
      </c>
      <c r="D14" s="83" t="s">
        <v>67</v>
      </c>
      <c r="E14" s="83" t="s">
        <v>99</v>
      </c>
      <c r="F14" s="83" t="s">
        <v>100</v>
      </c>
      <c r="G14" s="83" t="s">
        <v>299</v>
      </c>
      <c r="H14" s="83" t="s">
        <v>300</v>
      </c>
      <c r="I14" s="84">
        <v>20000</v>
      </c>
      <c r="J14" s="84">
        <v>20000</v>
      </c>
      <c r="K14" s="84">
        <v>20000</v>
      </c>
      <c r="L14" s="84"/>
      <c r="M14" s="84"/>
      <c r="N14" s="84"/>
      <c r="O14" s="84"/>
      <c r="P14" s="84"/>
      <c r="Q14" s="84"/>
      <c r="R14" s="84"/>
      <c r="S14" s="84"/>
      <c r="T14" s="84"/>
      <c r="U14" s="84"/>
      <c r="V14" s="84"/>
      <c r="W14" s="84"/>
    </row>
    <row r="15" ht="21.75" customHeight="1" spans="1:23">
      <c r="A15" s="83" t="s">
        <v>288</v>
      </c>
      <c r="B15" s="83" t="s">
        <v>289</v>
      </c>
      <c r="C15" s="83" t="s">
        <v>290</v>
      </c>
      <c r="D15" s="83" t="s">
        <v>67</v>
      </c>
      <c r="E15" s="83" t="s">
        <v>99</v>
      </c>
      <c r="F15" s="83" t="s">
        <v>100</v>
      </c>
      <c r="G15" s="83" t="s">
        <v>301</v>
      </c>
      <c r="H15" s="83" t="s">
        <v>302</v>
      </c>
      <c r="I15" s="84">
        <v>10000</v>
      </c>
      <c r="J15" s="84">
        <v>10000</v>
      </c>
      <c r="K15" s="84">
        <v>10000</v>
      </c>
      <c r="L15" s="84"/>
      <c r="M15" s="84"/>
      <c r="N15" s="84"/>
      <c r="O15" s="84"/>
      <c r="P15" s="84"/>
      <c r="Q15" s="84"/>
      <c r="R15" s="84"/>
      <c r="S15" s="84"/>
      <c r="T15" s="84"/>
      <c r="U15" s="84"/>
      <c r="V15" s="84"/>
      <c r="W15" s="84"/>
    </row>
    <row r="16" ht="21.75" customHeight="1" spans="1:23">
      <c r="A16" s="83" t="s">
        <v>288</v>
      </c>
      <c r="B16" s="83" t="s">
        <v>289</v>
      </c>
      <c r="C16" s="83" t="s">
        <v>290</v>
      </c>
      <c r="D16" s="83" t="s">
        <v>67</v>
      </c>
      <c r="E16" s="83" t="s">
        <v>99</v>
      </c>
      <c r="F16" s="83" t="s">
        <v>100</v>
      </c>
      <c r="G16" s="83" t="s">
        <v>303</v>
      </c>
      <c r="H16" s="83" t="s">
        <v>304</v>
      </c>
      <c r="I16" s="84">
        <v>260000</v>
      </c>
      <c r="J16" s="84">
        <v>260000</v>
      </c>
      <c r="K16" s="84">
        <v>260000</v>
      </c>
      <c r="L16" s="84"/>
      <c r="M16" s="84"/>
      <c r="N16" s="84"/>
      <c r="O16" s="84"/>
      <c r="P16" s="84"/>
      <c r="Q16" s="84"/>
      <c r="R16" s="84"/>
      <c r="S16" s="84"/>
      <c r="T16" s="84"/>
      <c r="U16" s="84"/>
      <c r="V16" s="84"/>
      <c r="W16" s="84"/>
    </row>
    <row r="17" ht="21.75" customHeight="1" spans="1:23">
      <c r="A17" s="83" t="s">
        <v>288</v>
      </c>
      <c r="B17" s="83" t="s">
        <v>289</v>
      </c>
      <c r="C17" s="83" t="s">
        <v>290</v>
      </c>
      <c r="D17" s="83" t="s">
        <v>67</v>
      </c>
      <c r="E17" s="83" t="s">
        <v>99</v>
      </c>
      <c r="F17" s="83" t="s">
        <v>100</v>
      </c>
      <c r="G17" s="83" t="s">
        <v>230</v>
      </c>
      <c r="H17" s="83" t="s">
        <v>231</v>
      </c>
      <c r="I17" s="84">
        <v>5000</v>
      </c>
      <c r="J17" s="84">
        <v>5000</v>
      </c>
      <c r="K17" s="84">
        <v>5000</v>
      </c>
      <c r="L17" s="84"/>
      <c r="M17" s="84"/>
      <c r="N17" s="84"/>
      <c r="O17" s="84"/>
      <c r="P17" s="84"/>
      <c r="Q17" s="84"/>
      <c r="R17" s="84"/>
      <c r="S17" s="84"/>
      <c r="T17" s="84"/>
      <c r="U17" s="84"/>
      <c r="V17" s="84"/>
      <c r="W17" s="84"/>
    </row>
    <row r="18" ht="21.75" customHeight="1" spans="1:23">
      <c r="A18" s="83" t="s">
        <v>288</v>
      </c>
      <c r="B18" s="83" t="s">
        <v>305</v>
      </c>
      <c r="C18" s="83" t="s">
        <v>306</v>
      </c>
      <c r="D18" s="83" t="s">
        <v>67</v>
      </c>
      <c r="E18" s="83" t="s">
        <v>101</v>
      </c>
      <c r="F18" s="83" t="s">
        <v>102</v>
      </c>
      <c r="G18" s="83" t="s">
        <v>293</v>
      </c>
      <c r="H18" s="83" t="s">
        <v>294</v>
      </c>
      <c r="I18" s="84">
        <v>20000</v>
      </c>
      <c r="J18" s="84">
        <v>20000</v>
      </c>
      <c r="K18" s="84">
        <v>20000</v>
      </c>
      <c r="L18" s="84"/>
      <c r="M18" s="84"/>
      <c r="N18" s="84"/>
      <c r="O18" s="84"/>
      <c r="P18" s="84"/>
      <c r="Q18" s="84"/>
      <c r="R18" s="84"/>
      <c r="S18" s="84"/>
      <c r="T18" s="84"/>
      <c r="U18" s="84"/>
      <c r="V18" s="84"/>
      <c r="W18" s="84"/>
    </row>
    <row r="19" ht="21.75" customHeight="1" spans="1:23">
      <c r="A19" s="83" t="s">
        <v>288</v>
      </c>
      <c r="B19" s="83" t="s">
        <v>305</v>
      </c>
      <c r="C19" s="83" t="s">
        <v>306</v>
      </c>
      <c r="D19" s="83" t="s">
        <v>67</v>
      </c>
      <c r="E19" s="83" t="s">
        <v>101</v>
      </c>
      <c r="F19" s="83" t="s">
        <v>102</v>
      </c>
      <c r="G19" s="83" t="s">
        <v>295</v>
      </c>
      <c r="H19" s="83" t="s">
        <v>296</v>
      </c>
      <c r="I19" s="84">
        <v>50000</v>
      </c>
      <c r="J19" s="84">
        <v>50000</v>
      </c>
      <c r="K19" s="84">
        <v>50000</v>
      </c>
      <c r="L19" s="84"/>
      <c r="M19" s="84"/>
      <c r="N19" s="84"/>
      <c r="O19" s="84"/>
      <c r="P19" s="84"/>
      <c r="Q19" s="84"/>
      <c r="R19" s="84"/>
      <c r="S19" s="84"/>
      <c r="T19" s="84"/>
      <c r="U19" s="84"/>
      <c r="V19" s="84"/>
      <c r="W19" s="84"/>
    </row>
    <row r="20" ht="21.75" customHeight="1" spans="1:23">
      <c r="A20" s="83" t="s">
        <v>288</v>
      </c>
      <c r="B20" s="83" t="s">
        <v>305</v>
      </c>
      <c r="C20" s="83" t="s">
        <v>306</v>
      </c>
      <c r="D20" s="83" t="s">
        <v>67</v>
      </c>
      <c r="E20" s="83" t="s">
        <v>101</v>
      </c>
      <c r="F20" s="83" t="s">
        <v>102</v>
      </c>
      <c r="G20" s="83" t="s">
        <v>297</v>
      </c>
      <c r="H20" s="83" t="s">
        <v>298</v>
      </c>
      <c r="I20" s="84">
        <v>20000</v>
      </c>
      <c r="J20" s="84">
        <v>20000</v>
      </c>
      <c r="K20" s="84">
        <v>20000</v>
      </c>
      <c r="L20" s="84"/>
      <c r="M20" s="84"/>
      <c r="N20" s="84"/>
      <c r="O20" s="84"/>
      <c r="P20" s="84"/>
      <c r="Q20" s="84"/>
      <c r="R20" s="84"/>
      <c r="S20" s="84"/>
      <c r="T20" s="84"/>
      <c r="U20" s="84"/>
      <c r="V20" s="84"/>
      <c r="W20" s="84"/>
    </row>
    <row r="21" ht="21.75" customHeight="1" spans="1:23">
      <c r="A21" s="83" t="s">
        <v>288</v>
      </c>
      <c r="B21" s="83" t="s">
        <v>305</v>
      </c>
      <c r="C21" s="83" t="s">
        <v>306</v>
      </c>
      <c r="D21" s="83" t="s">
        <v>67</v>
      </c>
      <c r="E21" s="83" t="s">
        <v>101</v>
      </c>
      <c r="F21" s="83" t="s">
        <v>102</v>
      </c>
      <c r="G21" s="83" t="s">
        <v>299</v>
      </c>
      <c r="H21" s="83" t="s">
        <v>300</v>
      </c>
      <c r="I21" s="84">
        <v>50000</v>
      </c>
      <c r="J21" s="84">
        <v>50000</v>
      </c>
      <c r="K21" s="84">
        <v>50000</v>
      </c>
      <c r="L21" s="84"/>
      <c r="M21" s="84"/>
      <c r="N21" s="84"/>
      <c r="O21" s="84"/>
      <c r="P21" s="84"/>
      <c r="Q21" s="84"/>
      <c r="R21" s="84"/>
      <c r="S21" s="84"/>
      <c r="T21" s="84"/>
      <c r="U21" s="84"/>
      <c r="V21" s="84"/>
      <c r="W21" s="84"/>
    </row>
    <row r="22" ht="21.75" customHeight="1" spans="1:23">
      <c r="A22" s="83" t="s">
        <v>288</v>
      </c>
      <c r="B22" s="83" t="s">
        <v>305</v>
      </c>
      <c r="C22" s="83" t="s">
        <v>306</v>
      </c>
      <c r="D22" s="83" t="s">
        <v>67</v>
      </c>
      <c r="E22" s="83" t="s">
        <v>101</v>
      </c>
      <c r="F22" s="83" t="s">
        <v>102</v>
      </c>
      <c r="G22" s="83" t="s">
        <v>303</v>
      </c>
      <c r="H22" s="83" t="s">
        <v>304</v>
      </c>
      <c r="I22" s="84">
        <v>260000</v>
      </c>
      <c r="J22" s="84">
        <v>260000</v>
      </c>
      <c r="K22" s="84">
        <v>260000</v>
      </c>
      <c r="L22" s="84"/>
      <c r="M22" s="84"/>
      <c r="N22" s="84"/>
      <c r="O22" s="84"/>
      <c r="P22" s="84"/>
      <c r="Q22" s="84"/>
      <c r="R22" s="84"/>
      <c r="S22" s="84"/>
      <c r="T22" s="84"/>
      <c r="U22" s="84"/>
      <c r="V22" s="84"/>
      <c r="W22" s="84"/>
    </row>
    <row r="23" ht="21.75" customHeight="1" spans="1:23">
      <c r="A23" s="83" t="s">
        <v>288</v>
      </c>
      <c r="B23" s="83" t="s">
        <v>305</v>
      </c>
      <c r="C23" s="83" t="s">
        <v>306</v>
      </c>
      <c r="D23" s="83" t="s">
        <v>67</v>
      </c>
      <c r="E23" s="83" t="s">
        <v>101</v>
      </c>
      <c r="F23" s="83" t="s">
        <v>102</v>
      </c>
      <c r="G23" s="83" t="s">
        <v>307</v>
      </c>
      <c r="H23" s="83" t="s">
        <v>308</v>
      </c>
      <c r="I23" s="84">
        <v>50000</v>
      </c>
      <c r="J23" s="84">
        <v>50000</v>
      </c>
      <c r="K23" s="84">
        <v>50000</v>
      </c>
      <c r="L23" s="84"/>
      <c r="M23" s="84"/>
      <c r="N23" s="84"/>
      <c r="O23" s="84"/>
      <c r="P23" s="84"/>
      <c r="Q23" s="84"/>
      <c r="R23" s="84"/>
      <c r="S23" s="84"/>
      <c r="T23" s="84"/>
      <c r="U23" s="84"/>
      <c r="V23" s="84"/>
      <c r="W23" s="84"/>
    </row>
    <row r="24" ht="21.75" customHeight="1" spans="1:23">
      <c r="A24" s="83" t="s">
        <v>288</v>
      </c>
      <c r="B24" s="83" t="s">
        <v>309</v>
      </c>
      <c r="C24" s="83" t="s">
        <v>310</v>
      </c>
      <c r="D24" s="83" t="s">
        <v>67</v>
      </c>
      <c r="E24" s="83" t="s">
        <v>107</v>
      </c>
      <c r="F24" s="83" t="s">
        <v>108</v>
      </c>
      <c r="G24" s="83" t="s">
        <v>295</v>
      </c>
      <c r="H24" s="83" t="s">
        <v>296</v>
      </c>
      <c r="I24" s="84">
        <v>220000</v>
      </c>
      <c r="J24" s="84">
        <v>220000</v>
      </c>
      <c r="K24" s="84">
        <v>220000</v>
      </c>
      <c r="L24" s="84"/>
      <c r="M24" s="84"/>
      <c r="N24" s="84"/>
      <c r="O24" s="84"/>
      <c r="P24" s="84"/>
      <c r="Q24" s="84"/>
      <c r="R24" s="84"/>
      <c r="S24" s="84"/>
      <c r="T24" s="84"/>
      <c r="U24" s="84"/>
      <c r="V24" s="84"/>
      <c r="W24" s="84"/>
    </row>
    <row r="25" ht="21.75" customHeight="1" spans="1:23">
      <c r="A25" s="83" t="s">
        <v>288</v>
      </c>
      <c r="B25" s="83" t="s">
        <v>309</v>
      </c>
      <c r="C25" s="83" t="s">
        <v>310</v>
      </c>
      <c r="D25" s="83" t="s">
        <v>67</v>
      </c>
      <c r="E25" s="83" t="s">
        <v>107</v>
      </c>
      <c r="F25" s="83" t="s">
        <v>108</v>
      </c>
      <c r="G25" s="83" t="s">
        <v>307</v>
      </c>
      <c r="H25" s="83" t="s">
        <v>308</v>
      </c>
      <c r="I25" s="84">
        <v>30000</v>
      </c>
      <c r="J25" s="84">
        <v>30000</v>
      </c>
      <c r="K25" s="84">
        <v>30000</v>
      </c>
      <c r="L25" s="84"/>
      <c r="M25" s="84"/>
      <c r="N25" s="84"/>
      <c r="O25" s="84"/>
      <c r="P25" s="84"/>
      <c r="Q25" s="84"/>
      <c r="R25" s="84"/>
      <c r="S25" s="84"/>
      <c r="T25" s="84"/>
      <c r="U25" s="84"/>
      <c r="V25" s="84"/>
      <c r="W25" s="84"/>
    </row>
    <row r="26" ht="21.75" customHeight="1" spans="1:23">
      <c r="A26" s="83" t="s">
        <v>288</v>
      </c>
      <c r="B26" s="83" t="s">
        <v>311</v>
      </c>
      <c r="C26" s="83" t="s">
        <v>312</v>
      </c>
      <c r="D26" s="83" t="s">
        <v>67</v>
      </c>
      <c r="E26" s="83" t="s">
        <v>101</v>
      </c>
      <c r="F26" s="83" t="s">
        <v>102</v>
      </c>
      <c r="G26" s="83" t="s">
        <v>295</v>
      </c>
      <c r="H26" s="83" t="s">
        <v>296</v>
      </c>
      <c r="I26" s="84">
        <v>50000</v>
      </c>
      <c r="J26" s="84">
        <v>50000</v>
      </c>
      <c r="K26" s="84">
        <v>50000</v>
      </c>
      <c r="L26" s="84"/>
      <c r="M26" s="84"/>
      <c r="N26" s="84"/>
      <c r="O26" s="84"/>
      <c r="P26" s="84"/>
      <c r="Q26" s="84"/>
      <c r="R26" s="84"/>
      <c r="S26" s="84"/>
      <c r="T26" s="84"/>
      <c r="U26" s="84"/>
      <c r="V26" s="84"/>
      <c r="W26" s="84"/>
    </row>
    <row r="27" ht="21.75" customHeight="1" spans="1:23">
      <c r="A27" s="83" t="s">
        <v>288</v>
      </c>
      <c r="B27" s="83" t="s">
        <v>311</v>
      </c>
      <c r="C27" s="83" t="s">
        <v>312</v>
      </c>
      <c r="D27" s="83" t="s">
        <v>67</v>
      </c>
      <c r="E27" s="83" t="s">
        <v>101</v>
      </c>
      <c r="F27" s="83" t="s">
        <v>102</v>
      </c>
      <c r="G27" s="83" t="s">
        <v>303</v>
      </c>
      <c r="H27" s="83" t="s">
        <v>304</v>
      </c>
      <c r="I27" s="84">
        <v>100000</v>
      </c>
      <c r="J27" s="84">
        <v>100000</v>
      </c>
      <c r="K27" s="84">
        <v>100000</v>
      </c>
      <c r="L27" s="84"/>
      <c r="M27" s="84"/>
      <c r="N27" s="84"/>
      <c r="O27" s="84"/>
      <c r="P27" s="84"/>
      <c r="Q27" s="84"/>
      <c r="R27" s="84"/>
      <c r="S27" s="84"/>
      <c r="T27" s="84"/>
      <c r="U27" s="84"/>
      <c r="V27" s="84"/>
      <c r="W27" s="84"/>
    </row>
    <row r="28" ht="40" customHeight="1" spans="1:23">
      <c r="A28" s="83" t="s">
        <v>288</v>
      </c>
      <c r="B28" s="83" t="s">
        <v>313</v>
      </c>
      <c r="C28" s="83" t="s">
        <v>314</v>
      </c>
      <c r="D28" s="83" t="s">
        <v>67</v>
      </c>
      <c r="E28" s="83" t="s">
        <v>107</v>
      </c>
      <c r="F28" s="83" t="s">
        <v>108</v>
      </c>
      <c r="G28" s="83" t="s">
        <v>295</v>
      </c>
      <c r="H28" s="83" t="s">
        <v>296</v>
      </c>
      <c r="I28" s="84">
        <v>19000</v>
      </c>
      <c r="J28" s="84">
        <v>19000</v>
      </c>
      <c r="K28" s="84">
        <v>19000</v>
      </c>
      <c r="L28" s="84"/>
      <c r="M28" s="84"/>
      <c r="N28" s="84"/>
      <c r="O28" s="84"/>
      <c r="P28" s="84"/>
      <c r="Q28" s="84"/>
      <c r="R28" s="84"/>
      <c r="S28" s="84"/>
      <c r="T28" s="84"/>
      <c r="U28" s="84"/>
      <c r="V28" s="84"/>
      <c r="W28" s="84"/>
    </row>
    <row r="29" ht="35" customHeight="1" spans="1:23">
      <c r="A29" s="83" t="s">
        <v>288</v>
      </c>
      <c r="B29" s="83" t="s">
        <v>315</v>
      </c>
      <c r="C29" s="83" t="s">
        <v>316</v>
      </c>
      <c r="D29" s="83" t="s">
        <v>67</v>
      </c>
      <c r="E29" s="83" t="s">
        <v>107</v>
      </c>
      <c r="F29" s="83" t="s">
        <v>108</v>
      </c>
      <c r="G29" s="83" t="s">
        <v>317</v>
      </c>
      <c r="H29" s="83" t="s">
        <v>318</v>
      </c>
      <c r="I29" s="84">
        <v>5579.47</v>
      </c>
      <c r="J29" s="84">
        <v>5579.47</v>
      </c>
      <c r="K29" s="84">
        <v>5579.47</v>
      </c>
      <c r="L29" s="84"/>
      <c r="M29" s="84"/>
      <c r="N29" s="84"/>
      <c r="O29" s="84"/>
      <c r="P29" s="84"/>
      <c r="Q29" s="84"/>
      <c r="R29" s="84"/>
      <c r="S29" s="84"/>
      <c r="T29" s="84"/>
      <c r="U29" s="84"/>
      <c r="V29" s="84"/>
      <c r="W29" s="84"/>
    </row>
    <row r="30" ht="36" customHeight="1" spans="1:23">
      <c r="A30" s="83" t="s">
        <v>288</v>
      </c>
      <c r="B30" s="83" t="s">
        <v>315</v>
      </c>
      <c r="C30" s="83" t="s">
        <v>316</v>
      </c>
      <c r="D30" s="83" t="s">
        <v>67</v>
      </c>
      <c r="E30" s="83" t="s">
        <v>107</v>
      </c>
      <c r="F30" s="83" t="s">
        <v>108</v>
      </c>
      <c r="G30" s="83" t="s">
        <v>295</v>
      </c>
      <c r="H30" s="83" t="s">
        <v>296</v>
      </c>
      <c r="I30" s="84">
        <v>727450</v>
      </c>
      <c r="J30" s="84">
        <v>727450</v>
      </c>
      <c r="K30" s="84">
        <v>727450</v>
      </c>
      <c r="L30" s="84"/>
      <c r="M30" s="84"/>
      <c r="N30" s="84"/>
      <c r="O30" s="84"/>
      <c r="P30" s="84"/>
      <c r="Q30" s="84"/>
      <c r="R30" s="84"/>
      <c r="S30" s="84"/>
      <c r="T30" s="84"/>
      <c r="U30" s="84"/>
      <c r="V30" s="84"/>
      <c r="W30" s="84"/>
    </row>
    <row r="31" ht="32" customHeight="1" spans="1:23">
      <c r="A31" s="83" t="s">
        <v>288</v>
      </c>
      <c r="B31" s="83" t="s">
        <v>315</v>
      </c>
      <c r="C31" s="83" t="s">
        <v>316</v>
      </c>
      <c r="D31" s="83" t="s">
        <v>67</v>
      </c>
      <c r="E31" s="83" t="s">
        <v>107</v>
      </c>
      <c r="F31" s="83" t="s">
        <v>108</v>
      </c>
      <c r="G31" s="83" t="s">
        <v>319</v>
      </c>
      <c r="H31" s="83" t="s">
        <v>320</v>
      </c>
      <c r="I31" s="84">
        <v>180000</v>
      </c>
      <c r="J31" s="84">
        <v>180000</v>
      </c>
      <c r="K31" s="84">
        <v>180000</v>
      </c>
      <c r="L31" s="84"/>
      <c r="M31" s="84"/>
      <c r="N31" s="84"/>
      <c r="O31" s="84"/>
      <c r="P31" s="84"/>
      <c r="Q31" s="84"/>
      <c r="R31" s="84"/>
      <c r="S31" s="84"/>
      <c r="T31" s="84"/>
      <c r="U31" s="84"/>
      <c r="V31" s="84"/>
      <c r="W31" s="84"/>
    </row>
    <row r="32" ht="39" customHeight="1" spans="1:23">
      <c r="A32" s="83" t="s">
        <v>288</v>
      </c>
      <c r="B32" s="83" t="s">
        <v>321</v>
      </c>
      <c r="C32" s="83" t="s">
        <v>322</v>
      </c>
      <c r="D32" s="83" t="s">
        <v>67</v>
      </c>
      <c r="E32" s="83" t="s">
        <v>111</v>
      </c>
      <c r="F32" s="83" t="s">
        <v>112</v>
      </c>
      <c r="G32" s="83" t="s">
        <v>303</v>
      </c>
      <c r="H32" s="83" t="s">
        <v>304</v>
      </c>
      <c r="I32" s="84">
        <v>300000</v>
      </c>
      <c r="J32" s="84">
        <v>300000</v>
      </c>
      <c r="K32" s="84">
        <v>300000</v>
      </c>
      <c r="L32" s="84"/>
      <c r="M32" s="84"/>
      <c r="N32" s="84"/>
      <c r="O32" s="84"/>
      <c r="P32" s="84"/>
      <c r="Q32" s="84"/>
      <c r="R32" s="84"/>
      <c r="S32" s="84"/>
      <c r="T32" s="84"/>
      <c r="U32" s="84"/>
      <c r="V32" s="84"/>
      <c r="W32" s="84"/>
    </row>
    <row r="33" ht="32" customHeight="1" spans="1:23">
      <c r="A33" s="83" t="s">
        <v>288</v>
      </c>
      <c r="B33" s="83" t="s">
        <v>323</v>
      </c>
      <c r="C33" s="83" t="s">
        <v>324</v>
      </c>
      <c r="D33" s="83" t="s">
        <v>67</v>
      </c>
      <c r="E33" s="83" t="s">
        <v>107</v>
      </c>
      <c r="F33" s="83" t="s">
        <v>108</v>
      </c>
      <c r="G33" s="83" t="s">
        <v>295</v>
      </c>
      <c r="H33" s="83" t="s">
        <v>296</v>
      </c>
      <c r="I33" s="84">
        <v>90000</v>
      </c>
      <c r="J33" s="84">
        <v>90000</v>
      </c>
      <c r="K33" s="84">
        <v>90000</v>
      </c>
      <c r="L33" s="84"/>
      <c r="M33" s="84"/>
      <c r="N33" s="84"/>
      <c r="O33" s="84"/>
      <c r="P33" s="84"/>
      <c r="Q33" s="84"/>
      <c r="R33" s="84"/>
      <c r="S33" s="84"/>
      <c r="T33" s="84"/>
      <c r="U33" s="84"/>
      <c r="V33" s="84"/>
      <c r="W33" s="84"/>
    </row>
    <row r="34" ht="18.75" customHeight="1" spans="1:23">
      <c r="A34" s="71" t="s">
        <v>181</v>
      </c>
      <c r="B34" s="71"/>
      <c r="C34" s="71"/>
      <c r="D34" s="71"/>
      <c r="E34" s="71"/>
      <c r="F34" s="71"/>
      <c r="G34" s="71"/>
      <c r="H34" s="71"/>
      <c r="I34" s="84">
        <v>2672029.47</v>
      </c>
      <c r="J34" s="84">
        <v>2672029.47</v>
      </c>
      <c r="K34" s="84">
        <v>2672029.47</v>
      </c>
      <c r="L34" s="84"/>
      <c r="M34" s="84"/>
      <c r="N34" s="84"/>
      <c r="O34" s="84"/>
      <c r="P34" s="84"/>
      <c r="Q34" s="84"/>
      <c r="R34" s="84"/>
      <c r="S34" s="84"/>
      <c r="T34" s="84"/>
      <c r="U34" s="84"/>
      <c r="V34" s="84"/>
      <c r="W34" s="84"/>
    </row>
  </sheetData>
  <mergeCells count="28">
    <mergeCell ref="A2:W2"/>
    <mergeCell ref="A3:H3"/>
    <mergeCell ref="J4:M4"/>
    <mergeCell ref="N4:P4"/>
    <mergeCell ref="R4:W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0"/>
  <sheetViews>
    <sheetView showZeros="0" tabSelected="1" topLeftCell="A27" workbookViewId="0">
      <selection activeCell="C31" sqref="C31"/>
    </sheetView>
  </sheetViews>
  <sheetFormatPr defaultColWidth="10.7083333333333" defaultRowHeight="12" customHeight="1"/>
  <cols>
    <col min="1" max="1" width="40" customWidth="1"/>
    <col min="2" max="2" width="40.625" customWidth="1"/>
    <col min="3" max="4" width="27.575" customWidth="1"/>
    <col min="5" max="5" width="29.62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325</v>
      </c>
    </row>
    <row r="2" ht="39.75" customHeight="1" spans="1:10">
      <c r="A2" s="2" t="str">
        <f>"2025"&amp;"年项目支出绩效目标表（本次下达）"</f>
        <v>2025年项目支出绩效目标表（本次下达）</v>
      </c>
      <c r="B2" s="2"/>
      <c r="C2" s="2"/>
      <c r="D2" s="2"/>
      <c r="E2" s="2"/>
      <c r="F2" s="2"/>
      <c r="G2" s="2"/>
      <c r="H2" s="2"/>
      <c r="I2" s="2"/>
      <c r="J2" s="2"/>
    </row>
    <row r="3" ht="17.25" customHeight="1" spans="1:8">
      <c r="A3" s="3" t="str">
        <f>"单位名称："&amp;"中国共产党富民县委员会宣传部"</f>
        <v>单位名称：中国共产党富民县委员会宣传部</v>
      </c>
      <c r="B3" s="3"/>
      <c r="C3" s="3"/>
      <c r="D3" s="3"/>
      <c r="E3" s="3"/>
      <c r="F3" s="3"/>
      <c r="G3" s="3"/>
      <c r="H3" s="3"/>
    </row>
    <row r="4" ht="44.25" customHeight="1" spans="1:10">
      <c r="A4" s="71" t="s">
        <v>194</v>
      </c>
      <c r="B4" s="71" t="s">
        <v>326</v>
      </c>
      <c r="C4" s="80" t="s">
        <v>327</v>
      </c>
      <c r="D4" s="71" t="s">
        <v>328</v>
      </c>
      <c r="E4" s="71" t="s">
        <v>329</v>
      </c>
      <c r="F4" s="71" t="s">
        <v>330</v>
      </c>
      <c r="G4" s="71" t="s">
        <v>331</v>
      </c>
      <c r="H4" s="71" t="s">
        <v>332</v>
      </c>
      <c r="I4" s="71" t="s">
        <v>333</v>
      </c>
      <c r="J4" s="71" t="s">
        <v>334</v>
      </c>
    </row>
    <row r="5" ht="18.75" customHeight="1" spans="1:10">
      <c r="A5" s="71">
        <v>1</v>
      </c>
      <c r="B5" s="71">
        <v>2</v>
      </c>
      <c r="C5" s="71">
        <v>3</v>
      </c>
      <c r="D5" s="71">
        <v>4</v>
      </c>
      <c r="E5" s="71">
        <v>5</v>
      </c>
      <c r="F5" s="71">
        <v>6</v>
      </c>
      <c r="G5" s="71">
        <v>7</v>
      </c>
      <c r="H5" s="71">
        <v>8</v>
      </c>
      <c r="I5" s="71">
        <v>9</v>
      </c>
      <c r="J5" s="71">
        <v>10</v>
      </c>
    </row>
    <row r="6" ht="42" customHeight="1" outlineLevel="1" spans="1:10">
      <c r="A6" s="81" t="s">
        <v>67</v>
      </c>
      <c r="B6" s="81"/>
      <c r="C6" s="81"/>
      <c r="D6" s="81"/>
      <c r="E6" s="81"/>
      <c r="F6" s="81"/>
      <c r="G6" s="81"/>
      <c r="H6" s="81"/>
      <c r="I6" s="81"/>
      <c r="J6" s="81"/>
    </row>
    <row r="7" ht="42" customHeight="1" outlineLevel="1" spans="1:10">
      <c r="A7" s="82" t="s">
        <v>67</v>
      </c>
      <c r="B7" s="81"/>
      <c r="C7" s="81"/>
      <c r="D7" s="81"/>
      <c r="E7" s="81"/>
      <c r="F7" s="81"/>
      <c r="G7" s="81"/>
      <c r="H7" s="81"/>
      <c r="I7" s="81"/>
      <c r="J7" s="81"/>
    </row>
    <row r="8" ht="42" customHeight="1" outlineLevel="1" spans="1:10">
      <c r="A8" s="81" t="s">
        <v>322</v>
      </c>
      <c r="B8" s="81" t="s">
        <v>335</v>
      </c>
      <c r="C8" s="81" t="s">
        <v>336</v>
      </c>
      <c r="D8" s="81" t="s">
        <v>337</v>
      </c>
      <c r="E8" s="81" t="s">
        <v>338</v>
      </c>
      <c r="F8" s="81" t="s">
        <v>339</v>
      </c>
      <c r="G8" s="81" t="s">
        <v>81</v>
      </c>
      <c r="H8" s="81" t="s">
        <v>340</v>
      </c>
      <c r="I8" s="81" t="s">
        <v>341</v>
      </c>
      <c r="J8" s="81" t="s">
        <v>338</v>
      </c>
    </row>
    <row r="9" ht="42" customHeight="1" outlineLevel="1" spans="1:10">
      <c r="A9" s="81" t="s">
        <v>322</v>
      </c>
      <c r="B9" s="81" t="s">
        <v>335</v>
      </c>
      <c r="C9" s="81" t="s">
        <v>336</v>
      </c>
      <c r="D9" s="81" t="s">
        <v>342</v>
      </c>
      <c r="E9" s="81" t="s">
        <v>343</v>
      </c>
      <c r="F9" s="81" t="s">
        <v>339</v>
      </c>
      <c r="G9" s="81" t="s">
        <v>344</v>
      </c>
      <c r="H9" s="81" t="s">
        <v>345</v>
      </c>
      <c r="I9" s="81" t="s">
        <v>341</v>
      </c>
      <c r="J9" s="81" t="s">
        <v>343</v>
      </c>
    </row>
    <row r="10" ht="42" customHeight="1" outlineLevel="1" spans="1:10">
      <c r="A10" s="81" t="s">
        <v>322</v>
      </c>
      <c r="B10" s="81" t="s">
        <v>335</v>
      </c>
      <c r="C10" s="81" t="s">
        <v>346</v>
      </c>
      <c r="D10" s="81" t="s">
        <v>347</v>
      </c>
      <c r="E10" s="81" t="s">
        <v>348</v>
      </c>
      <c r="F10" s="81" t="s">
        <v>339</v>
      </c>
      <c r="G10" s="81" t="s">
        <v>349</v>
      </c>
      <c r="H10" s="81" t="s">
        <v>350</v>
      </c>
      <c r="I10" s="81" t="s">
        <v>341</v>
      </c>
      <c r="J10" s="81" t="s">
        <v>348</v>
      </c>
    </row>
    <row r="11" ht="42" customHeight="1" outlineLevel="1" spans="1:10">
      <c r="A11" s="81" t="s">
        <v>322</v>
      </c>
      <c r="B11" s="81" t="s">
        <v>335</v>
      </c>
      <c r="C11" s="81" t="s">
        <v>351</v>
      </c>
      <c r="D11" s="81" t="s">
        <v>352</v>
      </c>
      <c r="E11" s="81" t="s">
        <v>353</v>
      </c>
      <c r="F11" s="81" t="s">
        <v>339</v>
      </c>
      <c r="G11" s="81" t="s">
        <v>354</v>
      </c>
      <c r="H11" s="81" t="s">
        <v>350</v>
      </c>
      <c r="I11" s="81" t="s">
        <v>341</v>
      </c>
      <c r="J11" s="81" t="s">
        <v>353</v>
      </c>
    </row>
    <row r="12" ht="42" customHeight="1" outlineLevel="1" spans="1:10">
      <c r="A12" s="81" t="s">
        <v>306</v>
      </c>
      <c r="B12" s="81" t="s">
        <v>355</v>
      </c>
      <c r="C12" s="81" t="s">
        <v>336</v>
      </c>
      <c r="D12" s="81" t="s">
        <v>337</v>
      </c>
      <c r="E12" s="81" t="s">
        <v>356</v>
      </c>
      <c r="F12" s="81" t="s">
        <v>339</v>
      </c>
      <c r="G12" s="81" t="s">
        <v>357</v>
      </c>
      <c r="H12" s="81" t="s">
        <v>358</v>
      </c>
      <c r="I12" s="81" t="s">
        <v>341</v>
      </c>
      <c r="J12" s="81" t="s">
        <v>359</v>
      </c>
    </row>
    <row r="13" ht="42" customHeight="1" outlineLevel="1" spans="1:10">
      <c r="A13" s="81" t="s">
        <v>306</v>
      </c>
      <c r="B13" s="81" t="s">
        <v>355</v>
      </c>
      <c r="C13" s="81" t="s">
        <v>336</v>
      </c>
      <c r="D13" s="81" t="s">
        <v>337</v>
      </c>
      <c r="E13" s="81" t="s">
        <v>360</v>
      </c>
      <c r="F13" s="81" t="s">
        <v>339</v>
      </c>
      <c r="G13" s="81" t="s">
        <v>90</v>
      </c>
      <c r="H13" s="81" t="s">
        <v>361</v>
      </c>
      <c r="I13" s="81" t="s">
        <v>341</v>
      </c>
      <c r="J13" s="81" t="s">
        <v>362</v>
      </c>
    </row>
    <row r="14" ht="42" customHeight="1" outlineLevel="1" spans="1:10">
      <c r="A14" s="81" t="s">
        <v>306</v>
      </c>
      <c r="B14" s="81" t="s">
        <v>355</v>
      </c>
      <c r="C14" s="81" t="s">
        <v>336</v>
      </c>
      <c r="D14" s="81" t="s">
        <v>337</v>
      </c>
      <c r="E14" s="81" t="s">
        <v>363</v>
      </c>
      <c r="F14" s="81" t="s">
        <v>364</v>
      </c>
      <c r="G14" s="81" t="s">
        <v>365</v>
      </c>
      <c r="H14" s="81" t="s">
        <v>366</v>
      </c>
      <c r="I14" s="81" t="s">
        <v>341</v>
      </c>
      <c r="J14" s="81" t="s">
        <v>362</v>
      </c>
    </row>
    <row r="15" ht="42" customHeight="1" outlineLevel="1" spans="1:10">
      <c r="A15" s="81" t="s">
        <v>306</v>
      </c>
      <c r="B15" s="81" t="s">
        <v>355</v>
      </c>
      <c r="C15" s="81" t="s">
        <v>336</v>
      </c>
      <c r="D15" s="81" t="s">
        <v>337</v>
      </c>
      <c r="E15" s="81" t="s">
        <v>367</v>
      </c>
      <c r="F15" s="81" t="s">
        <v>339</v>
      </c>
      <c r="G15" s="81" t="s">
        <v>90</v>
      </c>
      <c r="H15" s="81" t="s">
        <v>345</v>
      </c>
      <c r="I15" s="81" t="s">
        <v>341</v>
      </c>
      <c r="J15" s="81" t="s">
        <v>362</v>
      </c>
    </row>
    <row r="16" ht="42" customHeight="1" outlineLevel="1" spans="1:10">
      <c r="A16" s="81" t="s">
        <v>306</v>
      </c>
      <c r="B16" s="81" t="s">
        <v>355</v>
      </c>
      <c r="C16" s="81" t="s">
        <v>336</v>
      </c>
      <c r="D16" s="81" t="s">
        <v>337</v>
      </c>
      <c r="E16" s="81" t="s">
        <v>368</v>
      </c>
      <c r="F16" s="81" t="s">
        <v>339</v>
      </c>
      <c r="G16" s="81" t="s">
        <v>180</v>
      </c>
      <c r="H16" s="81" t="s">
        <v>361</v>
      </c>
      <c r="I16" s="81" t="s">
        <v>341</v>
      </c>
      <c r="J16" s="81" t="s">
        <v>362</v>
      </c>
    </row>
    <row r="17" ht="42" customHeight="1" outlineLevel="1" spans="1:10">
      <c r="A17" s="81" t="s">
        <v>306</v>
      </c>
      <c r="B17" s="81" t="s">
        <v>355</v>
      </c>
      <c r="C17" s="81" t="s">
        <v>336</v>
      </c>
      <c r="D17" s="81" t="s">
        <v>342</v>
      </c>
      <c r="E17" s="81" t="s">
        <v>369</v>
      </c>
      <c r="F17" s="81" t="s">
        <v>339</v>
      </c>
      <c r="G17" s="81" t="s">
        <v>354</v>
      </c>
      <c r="H17" s="81" t="s">
        <v>350</v>
      </c>
      <c r="I17" s="81" t="s">
        <v>341</v>
      </c>
      <c r="J17" s="81" t="s">
        <v>362</v>
      </c>
    </row>
    <row r="18" ht="42" customHeight="1" outlineLevel="1" spans="1:10">
      <c r="A18" s="81" t="s">
        <v>306</v>
      </c>
      <c r="B18" s="81" t="s">
        <v>355</v>
      </c>
      <c r="C18" s="81" t="s">
        <v>336</v>
      </c>
      <c r="D18" s="81" t="s">
        <v>370</v>
      </c>
      <c r="E18" s="81" t="s">
        <v>371</v>
      </c>
      <c r="F18" s="81" t="s">
        <v>339</v>
      </c>
      <c r="G18" s="81" t="s">
        <v>365</v>
      </c>
      <c r="H18" s="81" t="s">
        <v>366</v>
      </c>
      <c r="I18" s="81" t="s">
        <v>341</v>
      </c>
      <c r="J18" s="81" t="s">
        <v>362</v>
      </c>
    </row>
    <row r="19" ht="42" customHeight="1" outlineLevel="1" spans="1:10">
      <c r="A19" s="81" t="s">
        <v>306</v>
      </c>
      <c r="B19" s="81" t="s">
        <v>355</v>
      </c>
      <c r="C19" s="81" t="s">
        <v>336</v>
      </c>
      <c r="D19" s="81" t="s">
        <v>372</v>
      </c>
      <c r="E19" s="81" t="s">
        <v>373</v>
      </c>
      <c r="F19" s="81" t="s">
        <v>364</v>
      </c>
      <c r="G19" s="81" t="s">
        <v>374</v>
      </c>
      <c r="H19" s="81" t="s">
        <v>375</v>
      </c>
      <c r="I19" s="81" t="s">
        <v>341</v>
      </c>
      <c r="J19" s="81" t="s">
        <v>362</v>
      </c>
    </row>
    <row r="20" ht="42" customHeight="1" outlineLevel="1" spans="1:10">
      <c r="A20" s="81" t="s">
        <v>306</v>
      </c>
      <c r="B20" s="81" t="s">
        <v>355</v>
      </c>
      <c r="C20" s="81" t="s">
        <v>346</v>
      </c>
      <c r="D20" s="81" t="s">
        <v>347</v>
      </c>
      <c r="E20" s="81" t="s">
        <v>376</v>
      </c>
      <c r="F20" s="81" t="s">
        <v>339</v>
      </c>
      <c r="G20" s="81" t="s">
        <v>349</v>
      </c>
      <c r="H20" s="81" t="s">
        <v>350</v>
      </c>
      <c r="I20" s="81" t="s">
        <v>341</v>
      </c>
      <c r="J20" s="81" t="s">
        <v>362</v>
      </c>
    </row>
    <row r="21" ht="42" customHeight="1" outlineLevel="1" spans="1:10">
      <c r="A21" s="81" t="s">
        <v>306</v>
      </c>
      <c r="B21" s="81" t="s">
        <v>355</v>
      </c>
      <c r="C21" s="81" t="s">
        <v>346</v>
      </c>
      <c r="D21" s="81" t="s">
        <v>377</v>
      </c>
      <c r="E21" s="81" t="s">
        <v>378</v>
      </c>
      <c r="F21" s="81" t="s">
        <v>339</v>
      </c>
      <c r="G21" s="81" t="s">
        <v>349</v>
      </c>
      <c r="H21" s="81" t="s">
        <v>350</v>
      </c>
      <c r="I21" s="81" t="s">
        <v>341</v>
      </c>
      <c r="J21" s="81" t="s">
        <v>362</v>
      </c>
    </row>
    <row r="22" ht="42" customHeight="1" outlineLevel="1" spans="1:10">
      <c r="A22" s="81" t="s">
        <v>306</v>
      </c>
      <c r="B22" s="81" t="s">
        <v>355</v>
      </c>
      <c r="C22" s="81" t="s">
        <v>351</v>
      </c>
      <c r="D22" s="81" t="s">
        <v>352</v>
      </c>
      <c r="E22" s="81" t="s">
        <v>379</v>
      </c>
      <c r="F22" s="81" t="s">
        <v>339</v>
      </c>
      <c r="G22" s="81" t="s">
        <v>354</v>
      </c>
      <c r="H22" s="81" t="s">
        <v>350</v>
      </c>
      <c r="I22" s="81" t="s">
        <v>341</v>
      </c>
      <c r="J22" s="81" t="s">
        <v>362</v>
      </c>
    </row>
    <row r="23" ht="42" customHeight="1" outlineLevel="1" spans="1:10">
      <c r="A23" s="81" t="s">
        <v>316</v>
      </c>
      <c r="B23" s="81" t="s">
        <v>380</v>
      </c>
      <c r="C23" s="81" t="s">
        <v>336</v>
      </c>
      <c r="D23" s="81" t="s">
        <v>337</v>
      </c>
      <c r="E23" s="81" t="s">
        <v>381</v>
      </c>
      <c r="F23" s="81" t="s">
        <v>364</v>
      </c>
      <c r="G23" s="81" t="s">
        <v>90</v>
      </c>
      <c r="H23" s="81" t="s">
        <v>382</v>
      </c>
      <c r="I23" s="81" t="s">
        <v>341</v>
      </c>
      <c r="J23" s="81" t="s">
        <v>381</v>
      </c>
    </row>
    <row r="24" ht="42" customHeight="1" outlineLevel="1" spans="1:10">
      <c r="A24" s="81" t="s">
        <v>316</v>
      </c>
      <c r="B24" s="81" t="s">
        <v>380</v>
      </c>
      <c r="C24" s="81" t="s">
        <v>336</v>
      </c>
      <c r="D24" s="81" t="s">
        <v>342</v>
      </c>
      <c r="E24" s="81" t="s">
        <v>383</v>
      </c>
      <c r="F24" s="81" t="s">
        <v>339</v>
      </c>
      <c r="G24" s="81" t="s">
        <v>349</v>
      </c>
      <c r="H24" s="81" t="s">
        <v>350</v>
      </c>
      <c r="I24" s="81" t="s">
        <v>341</v>
      </c>
      <c r="J24" s="81" t="s">
        <v>383</v>
      </c>
    </row>
    <row r="25" ht="42" customHeight="1" outlineLevel="1" spans="1:10">
      <c r="A25" s="81" t="s">
        <v>316</v>
      </c>
      <c r="B25" s="81" t="s">
        <v>380</v>
      </c>
      <c r="C25" s="81" t="s">
        <v>346</v>
      </c>
      <c r="D25" s="81" t="s">
        <v>347</v>
      </c>
      <c r="E25" s="81" t="s">
        <v>384</v>
      </c>
      <c r="F25" s="81" t="s">
        <v>339</v>
      </c>
      <c r="G25" s="81" t="s">
        <v>349</v>
      </c>
      <c r="H25" s="81" t="s">
        <v>350</v>
      </c>
      <c r="I25" s="81" t="s">
        <v>341</v>
      </c>
      <c r="J25" s="81" t="s">
        <v>384</v>
      </c>
    </row>
    <row r="26" ht="70" customHeight="1" outlineLevel="1" spans="1:10">
      <c r="A26" s="81" t="s">
        <v>316</v>
      </c>
      <c r="B26" s="81" t="s">
        <v>380</v>
      </c>
      <c r="C26" s="81" t="s">
        <v>351</v>
      </c>
      <c r="D26" s="81" t="s">
        <v>352</v>
      </c>
      <c r="E26" s="81" t="s">
        <v>385</v>
      </c>
      <c r="F26" s="81" t="s">
        <v>339</v>
      </c>
      <c r="G26" s="81" t="s">
        <v>354</v>
      </c>
      <c r="H26" s="81" t="s">
        <v>350</v>
      </c>
      <c r="I26" s="81" t="s">
        <v>341</v>
      </c>
      <c r="J26" s="81" t="s">
        <v>385</v>
      </c>
    </row>
    <row r="27" ht="42" customHeight="1" outlineLevel="1" spans="1:10">
      <c r="A27" s="81" t="s">
        <v>310</v>
      </c>
      <c r="B27" s="81" t="s">
        <v>386</v>
      </c>
      <c r="C27" s="81" t="s">
        <v>336</v>
      </c>
      <c r="D27" s="81" t="s">
        <v>337</v>
      </c>
      <c r="E27" s="81" t="s">
        <v>387</v>
      </c>
      <c r="F27" s="81" t="s">
        <v>339</v>
      </c>
      <c r="G27" s="81" t="s">
        <v>86</v>
      </c>
      <c r="H27" s="81" t="s">
        <v>340</v>
      </c>
      <c r="I27" s="81" t="s">
        <v>341</v>
      </c>
      <c r="J27" s="81" t="s">
        <v>362</v>
      </c>
    </row>
    <row r="28" ht="42" customHeight="1" outlineLevel="1" spans="1:10">
      <c r="A28" s="81" t="s">
        <v>310</v>
      </c>
      <c r="B28" s="81" t="s">
        <v>388</v>
      </c>
      <c r="C28" s="81" t="s">
        <v>336</v>
      </c>
      <c r="D28" s="81" t="s">
        <v>337</v>
      </c>
      <c r="E28" s="81" t="s">
        <v>389</v>
      </c>
      <c r="F28" s="81" t="s">
        <v>339</v>
      </c>
      <c r="G28" s="81" t="s">
        <v>390</v>
      </c>
      <c r="H28" s="81" t="s">
        <v>382</v>
      </c>
      <c r="I28" s="81" t="s">
        <v>341</v>
      </c>
      <c r="J28" s="81" t="s">
        <v>362</v>
      </c>
    </row>
    <row r="29" ht="42" customHeight="1" outlineLevel="1" spans="1:10">
      <c r="A29" s="81" t="s">
        <v>310</v>
      </c>
      <c r="B29" s="81" t="s">
        <v>388</v>
      </c>
      <c r="C29" s="81" t="s">
        <v>336</v>
      </c>
      <c r="D29" s="81" t="s">
        <v>342</v>
      </c>
      <c r="E29" s="81" t="s">
        <v>391</v>
      </c>
      <c r="F29" s="81" t="s">
        <v>339</v>
      </c>
      <c r="G29" s="81" t="s">
        <v>349</v>
      </c>
      <c r="H29" s="81" t="s">
        <v>350</v>
      </c>
      <c r="I29" s="81" t="s">
        <v>341</v>
      </c>
      <c r="J29" s="81" t="s">
        <v>362</v>
      </c>
    </row>
    <row r="30" ht="42" customHeight="1" outlineLevel="1" spans="1:10">
      <c r="A30" s="81" t="s">
        <v>310</v>
      </c>
      <c r="B30" s="81" t="s">
        <v>388</v>
      </c>
      <c r="C30" s="81" t="s">
        <v>336</v>
      </c>
      <c r="D30" s="81" t="s">
        <v>370</v>
      </c>
      <c r="E30" s="81" t="s">
        <v>371</v>
      </c>
      <c r="F30" s="81" t="s">
        <v>339</v>
      </c>
      <c r="G30" s="81" t="s">
        <v>365</v>
      </c>
      <c r="H30" s="81" t="s">
        <v>366</v>
      </c>
      <c r="I30" s="81" t="s">
        <v>341</v>
      </c>
      <c r="J30" s="81" t="s">
        <v>362</v>
      </c>
    </row>
    <row r="31" ht="42" customHeight="1" outlineLevel="1" spans="1:10">
      <c r="A31" s="81" t="s">
        <v>310</v>
      </c>
      <c r="B31" s="81" t="s">
        <v>388</v>
      </c>
      <c r="C31" s="81" t="s">
        <v>336</v>
      </c>
      <c r="D31" s="81" t="s">
        <v>372</v>
      </c>
      <c r="E31" s="81" t="s">
        <v>373</v>
      </c>
      <c r="F31" s="81" t="s">
        <v>364</v>
      </c>
      <c r="G31" s="81" t="s">
        <v>392</v>
      </c>
      <c r="H31" s="81" t="s">
        <v>375</v>
      </c>
      <c r="I31" s="81" t="s">
        <v>341</v>
      </c>
      <c r="J31" s="81" t="s">
        <v>362</v>
      </c>
    </row>
    <row r="32" ht="42" customHeight="1" outlineLevel="1" spans="1:10">
      <c r="A32" s="81" t="s">
        <v>310</v>
      </c>
      <c r="B32" s="81" t="s">
        <v>388</v>
      </c>
      <c r="C32" s="81" t="s">
        <v>346</v>
      </c>
      <c r="D32" s="81" t="s">
        <v>347</v>
      </c>
      <c r="E32" s="81" t="s">
        <v>393</v>
      </c>
      <c r="F32" s="81" t="s">
        <v>339</v>
      </c>
      <c r="G32" s="81" t="s">
        <v>349</v>
      </c>
      <c r="H32" s="81" t="s">
        <v>350</v>
      </c>
      <c r="I32" s="81" t="s">
        <v>341</v>
      </c>
      <c r="J32" s="81" t="s">
        <v>362</v>
      </c>
    </row>
    <row r="33" ht="42" customHeight="1" outlineLevel="1" spans="1:10">
      <c r="A33" s="81" t="s">
        <v>310</v>
      </c>
      <c r="B33" s="81" t="s">
        <v>388</v>
      </c>
      <c r="C33" s="81" t="s">
        <v>346</v>
      </c>
      <c r="D33" s="81" t="s">
        <v>377</v>
      </c>
      <c r="E33" s="81" t="s">
        <v>394</v>
      </c>
      <c r="F33" s="81" t="s">
        <v>339</v>
      </c>
      <c r="G33" s="81" t="s">
        <v>349</v>
      </c>
      <c r="H33" s="81" t="s">
        <v>350</v>
      </c>
      <c r="I33" s="81" t="s">
        <v>341</v>
      </c>
      <c r="J33" s="81" t="s">
        <v>362</v>
      </c>
    </row>
    <row r="34" ht="42" customHeight="1" outlineLevel="1" spans="1:10">
      <c r="A34" s="81" t="s">
        <v>310</v>
      </c>
      <c r="B34" s="81" t="s">
        <v>388</v>
      </c>
      <c r="C34" s="81" t="s">
        <v>351</v>
      </c>
      <c r="D34" s="81" t="s">
        <v>352</v>
      </c>
      <c r="E34" s="81" t="s">
        <v>379</v>
      </c>
      <c r="F34" s="81" t="s">
        <v>339</v>
      </c>
      <c r="G34" s="81" t="s">
        <v>354</v>
      </c>
      <c r="H34" s="81" t="s">
        <v>350</v>
      </c>
      <c r="I34" s="81" t="s">
        <v>341</v>
      </c>
      <c r="J34" s="81" t="s">
        <v>362</v>
      </c>
    </row>
    <row r="35" ht="42" customHeight="1" outlineLevel="1" spans="1:10">
      <c r="A35" s="81" t="s">
        <v>324</v>
      </c>
      <c r="B35" s="81" t="s">
        <v>395</v>
      </c>
      <c r="C35" s="81" t="s">
        <v>336</v>
      </c>
      <c r="D35" s="81" t="s">
        <v>337</v>
      </c>
      <c r="E35" s="81" t="s">
        <v>396</v>
      </c>
      <c r="F35" s="81" t="s">
        <v>364</v>
      </c>
      <c r="G35" s="81" t="s">
        <v>397</v>
      </c>
      <c r="H35" s="81" t="s">
        <v>340</v>
      </c>
      <c r="I35" s="81" t="s">
        <v>341</v>
      </c>
      <c r="J35" s="81" t="s">
        <v>396</v>
      </c>
    </row>
    <row r="36" ht="42" customHeight="1" outlineLevel="1" spans="1:10">
      <c r="A36" s="81" t="s">
        <v>324</v>
      </c>
      <c r="B36" s="81" t="s">
        <v>395</v>
      </c>
      <c r="C36" s="81" t="s">
        <v>336</v>
      </c>
      <c r="D36" s="81" t="s">
        <v>342</v>
      </c>
      <c r="E36" s="81" t="s">
        <v>398</v>
      </c>
      <c r="F36" s="81" t="s">
        <v>339</v>
      </c>
      <c r="G36" s="81" t="s">
        <v>349</v>
      </c>
      <c r="H36" s="81" t="s">
        <v>350</v>
      </c>
      <c r="I36" s="81" t="s">
        <v>341</v>
      </c>
      <c r="J36" s="81" t="s">
        <v>398</v>
      </c>
    </row>
    <row r="37" ht="42" customHeight="1" outlineLevel="1" spans="1:10">
      <c r="A37" s="81" t="s">
        <v>324</v>
      </c>
      <c r="B37" s="81" t="s">
        <v>395</v>
      </c>
      <c r="C37" s="81" t="s">
        <v>346</v>
      </c>
      <c r="D37" s="81" t="s">
        <v>347</v>
      </c>
      <c r="E37" s="81" t="s">
        <v>399</v>
      </c>
      <c r="F37" s="81" t="s">
        <v>339</v>
      </c>
      <c r="G37" s="81" t="s">
        <v>349</v>
      </c>
      <c r="H37" s="81" t="s">
        <v>350</v>
      </c>
      <c r="I37" s="81" t="s">
        <v>341</v>
      </c>
      <c r="J37" s="81" t="s">
        <v>399</v>
      </c>
    </row>
    <row r="38" ht="42" customHeight="1" outlineLevel="1" spans="1:10">
      <c r="A38" s="81" t="s">
        <v>324</v>
      </c>
      <c r="B38" s="81" t="s">
        <v>395</v>
      </c>
      <c r="C38" s="81" t="s">
        <v>351</v>
      </c>
      <c r="D38" s="81" t="s">
        <v>352</v>
      </c>
      <c r="E38" s="81" t="s">
        <v>385</v>
      </c>
      <c r="F38" s="81" t="s">
        <v>339</v>
      </c>
      <c r="G38" s="81" t="s">
        <v>354</v>
      </c>
      <c r="H38" s="81" t="s">
        <v>350</v>
      </c>
      <c r="I38" s="81" t="s">
        <v>341</v>
      </c>
      <c r="J38" s="81" t="s">
        <v>385</v>
      </c>
    </row>
    <row r="39" ht="42" customHeight="1" outlineLevel="1" spans="1:10">
      <c r="A39" s="81" t="s">
        <v>314</v>
      </c>
      <c r="B39" s="81" t="s">
        <v>400</v>
      </c>
      <c r="C39" s="81" t="s">
        <v>336</v>
      </c>
      <c r="D39" s="81" t="s">
        <v>337</v>
      </c>
      <c r="E39" s="81" t="s">
        <v>401</v>
      </c>
      <c r="F39" s="81" t="s">
        <v>339</v>
      </c>
      <c r="G39" s="81" t="s">
        <v>349</v>
      </c>
      <c r="H39" s="81" t="s">
        <v>350</v>
      </c>
      <c r="I39" s="81" t="s">
        <v>341</v>
      </c>
      <c r="J39" s="81" t="s">
        <v>401</v>
      </c>
    </row>
    <row r="40" ht="42" customHeight="1" outlineLevel="1" spans="1:10">
      <c r="A40" s="81" t="s">
        <v>314</v>
      </c>
      <c r="B40" s="81" t="s">
        <v>400</v>
      </c>
      <c r="C40" s="81" t="s">
        <v>336</v>
      </c>
      <c r="D40" s="81" t="s">
        <v>342</v>
      </c>
      <c r="E40" s="81" t="s">
        <v>402</v>
      </c>
      <c r="F40" s="81" t="s">
        <v>339</v>
      </c>
      <c r="G40" s="81" t="s">
        <v>349</v>
      </c>
      <c r="H40" s="81" t="s">
        <v>350</v>
      </c>
      <c r="I40" s="81" t="s">
        <v>341</v>
      </c>
      <c r="J40" s="81" t="s">
        <v>402</v>
      </c>
    </row>
    <row r="41" ht="75" customHeight="1" outlineLevel="1" spans="1:10">
      <c r="A41" s="81" t="s">
        <v>314</v>
      </c>
      <c r="B41" s="81" t="s">
        <v>400</v>
      </c>
      <c r="C41" s="81" t="s">
        <v>346</v>
      </c>
      <c r="D41" s="81" t="s">
        <v>347</v>
      </c>
      <c r="E41" s="81" t="s">
        <v>403</v>
      </c>
      <c r="F41" s="81" t="s">
        <v>339</v>
      </c>
      <c r="G41" s="81" t="s">
        <v>349</v>
      </c>
      <c r="H41" s="81" t="s">
        <v>350</v>
      </c>
      <c r="I41" s="81" t="s">
        <v>341</v>
      </c>
      <c r="J41" s="81" t="s">
        <v>403</v>
      </c>
    </row>
    <row r="42" ht="87" customHeight="1" outlineLevel="1" spans="1:10">
      <c r="A42" s="81" t="s">
        <v>314</v>
      </c>
      <c r="B42" s="81" t="s">
        <v>400</v>
      </c>
      <c r="C42" s="81" t="s">
        <v>351</v>
      </c>
      <c r="D42" s="81" t="s">
        <v>352</v>
      </c>
      <c r="E42" s="81" t="s">
        <v>385</v>
      </c>
      <c r="F42" s="81" t="s">
        <v>339</v>
      </c>
      <c r="G42" s="81" t="s">
        <v>354</v>
      </c>
      <c r="H42" s="81" t="s">
        <v>350</v>
      </c>
      <c r="I42" s="81" t="s">
        <v>341</v>
      </c>
      <c r="J42" s="81" t="s">
        <v>385</v>
      </c>
    </row>
    <row r="43" ht="79" customHeight="1" outlineLevel="1" spans="1:10">
      <c r="A43" s="81" t="s">
        <v>290</v>
      </c>
      <c r="B43" s="81" t="s">
        <v>404</v>
      </c>
      <c r="C43" s="81" t="s">
        <v>336</v>
      </c>
      <c r="D43" s="81" t="s">
        <v>337</v>
      </c>
      <c r="E43" s="81" t="s">
        <v>405</v>
      </c>
      <c r="F43" s="81" t="s">
        <v>339</v>
      </c>
      <c r="G43" s="81" t="s">
        <v>349</v>
      </c>
      <c r="H43" s="81" t="s">
        <v>350</v>
      </c>
      <c r="I43" s="81" t="s">
        <v>341</v>
      </c>
      <c r="J43" s="81" t="s">
        <v>362</v>
      </c>
    </row>
    <row r="44" ht="63" customHeight="1" outlineLevel="1" spans="1:10">
      <c r="A44" s="81" t="s">
        <v>290</v>
      </c>
      <c r="B44" s="81" t="s">
        <v>404</v>
      </c>
      <c r="C44" s="81" t="s">
        <v>336</v>
      </c>
      <c r="D44" s="81" t="s">
        <v>337</v>
      </c>
      <c r="E44" s="81" t="s">
        <v>406</v>
      </c>
      <c r="F44" s="81" t="s">
        <v>339</v>
      </c>
      <c r="G44" s="81" t="s">
        <v>86</v>
      </c>
      <c r="H44" s="81" t="s">
        <v>407</v>
      </c>
      <c r="I44" s="81" t="s">
        <v>341</v>
      </c>
      <c r="J44" s="81" t="s">
        <v>362</v>
      </c>
    </row>
    <row r="45" ht="42" customHeight="1" outlineLevel="1" spans="1:10">
      <c r="A45" s="81" t="s">
        <v>290</v>
      </c>
      <c r="B45" s="81" t="s">
        <v>404</v>
      </c>
      <c r="C45" s="81" t="s">
        <v>336</v>
      </c>
      <c r="D45" s="81" t="s">
        <v>337</v>
      </c>
      <c r="E45" s="81" t="s">
        <v>408</v>
      </c>
      <c r="F45" s="81" t="s">
        <v>339</v>
      </c>
      <c r="G45" s="81" t="s">
        <v>180</v>
      </c>
      <c r="H45" s="81" t="s">
        <v>409</v>
      </c>
      <c r="I45" s="81" t="s">
        <v>341</v>
      </c>
      <c r="J45" s="81" t="s">
        <v>362</v>
      </c>
    </row>
    <row r="46" ht="42" customHeight="1" outlineLevel="1" spans="1:10">
      <c r="A46" s="81" t="s">
        <v>290</v>
      </c>
      <c r="B46" s="81" t="s">
        <v>404</v>
      </c>
      <c r="C46" s="81" t="s">
        <v>336</v>
      </c>
      <c r="D46" s="81" t="s">
        <v>337</v>
      </c>
      <c r="E46" s="81" t="s">
        <v>410</v>
      </c>
      <c r="F46" s="81" t="s">
        <v>339</v>
      </c>
      <c r="G46" s="81" t="s">
        <v>411</v>
      </c>
      <c r="H46" s="81" t="s">
        <v>361</v>
      </c>
      <c r="I46" s="81" t="s">
        <v>341</v>
      </c>
      <c r="J46" s="81" t="s">
        <v>362</v>
      </c>
    </row>
    <row r="47" ht="90" customHeight="1" outlineLevel="1" spans="1:10">
      <c r="A47" s="81" t="s">
        <v>290</v>
      </c>
      <c r="B47" s="81" t="s">
        <v>404</v>
      </c>
      <c r="C47" s="81" t="s">
        <v>336</v>
      </c>
      <c r="D47" s="81" t="s">
        <v>342</v>
      </c>
      <c r="E47" s="81" t="s">
        <v>412</v>
      </c>
      <c r="F47" s="81" t="s">
        <v>339</v>
      </c>
      <c r="G47" s="81" t="s">
        <v>349</v>
      </c>
      <c r="H47" s="81" t="s">
        <v>350</v>
      </c>
      <c r="I47" s="81" t="s">
        <v>341</v>
      </c>
      <c r="J47" s="81" t="s">
        <v>362</v>
      </c>
    </row>
    <row r="48" ht="42" customHeight="1" outlineLevel="1" spans="1:10">
      <c r="A48" s="81" t="s">
        <v>290</v>
      </c>
      <c r="B48" s="81" t="s">
        <v>404</v>
      </c>
      <c r="C48" s="81" t="s">
        <v>336</v>
      </c>
      <c r="D48" s="81" t="s">
        <v>370</v>
      </c>
      <c r="E48" s="81" t="s">
        <v>371</v>
      </c>
      <c r="F48" s="81" t="s">
        <v>364</v>
      </c>
      <c r="G48" s="81" t="s">
        <v>365</v>
      </c>
      <c r="H48" s="81" t="s">
        <v>366</v>
      </c>
      <c r="I48" s="81" t="s">
        <v>341</v>
      </c>
      <c r="J48" s="81" t="s">
        <v>362</v>
      </c>
    </row>
    <row r="49" ht="42" customHeight="1" outlineLevel="1" spans="1:10">
      <c r="A49" s="81" t="s">
        <v>290</v>
      </c>
      <c r="B49" s="81" t="s">
        <v>404</v>
      </c>
      <c r="C49" s="81" t="s">
        <v>336</v>
      </c>
      <c r="D49" s="81" t="s">
        <v>372</v>
      </c>
      <c r="E49" s="81" t="s">
        <v>373</v>
      </c>
      <c r="F49" s="81" t="s">
        <v>364</v>
      </c>
      <c r="G49" s="81" t="s">
        <v>413</v>
      </c>
      <c r="H49" s="81" t="s">
        <v>375</v>
      </c>
      <c r="I49" s="81" t="s">
        <v>341</v>
      </c>
      <c r="J49" s="81" t="s">
        <v>362</v>
      </c>
    </row>
    <row r="50" ht="68" customHeight="1" outlineLevel="1" spans="1:10">
      <c r="A50" s="81" t="s">
        <v>290</v>
      </c>
      <c r="B50" s="81" t="s">
        <v>404</v>
      </c>
      <c r="C50" s="81" t="s">
        <v>346</v>
      </c>
      <c r="D50" s="81" t="s">
        <v>347</v>
      </c>
      <c r="E50" s="81" t="s">
        <v>414</v>
      </c>
      <c r="F50" s="81" t="s">
        <v>339</v>
      </c>
      <c r="G50" s="81" t="s">
        <v>349</v>
      </c>
      <c r="H50" s="81" t="s">
        <v>350</v>
      </c>
      <c r="I50" s="81" t="s">
        <v>341</v>
      </c>
      <c r="J50" s="81" t="s">
        <v>362</v>
      </c>
    </row>
    <row r="51" ht="96" customHeight="1" outlineLevel="1" spans="1:10">
      <c r="A51" s="81" t="s">
        <v>290</v>
      </c>
      <c r="B51" s="81" t="s">
        <v>404</v>
      </c>
      <c r="C51" s="81" t="s">
        <v>346</v>
      </c>
      <c r="D51" s="81" t="s">
        <v>377</v>
      </c>
      <c r="E51" s="81" t="s">
        <v>415</v>
      </c>
      <c r="F51" s="81" t="s">
        <v>339</v>
      </c>
      <c r="G51" s="81" t="s">
        <v>349</v>
      </c>
      <c r="H51" s="81" t="s">
        <v>350</v>
      </c>
      <c r="I51" s="81" t="s">
        <v>341</v>
      </c>
      <c r="J51" s="81" t="s">
        <v>362</v>
      </c>
    </row>
    <row r="52" ht="42" customHeight="1" outlineLevel="1" spans="1:10">
      <c r="A52" s="81" t="s">
        <v>290</v>
      </c>
      <c r="B52" s="81" t="s">
        <v>404</v>
      </c>
      <c r="C52" s="81" t="s">
        <v>351</v>
      </c>
      <c r="D52" s="81" t="s">
        <v>352</v>
      </c>
      <c r="E52" s="81" t="s">
        <v>379</v>
      </c>
      <c r="F52" s="81" t="s">
        <v>339</v>
      </c>
      <c r="G52" s="81" t="s">
        <v>354</v>
      </c>
      <c r="H52" s="81" t="s">
        <v>350</v>
      </c>
      <c r="I52" s="81" t="s">
        <v>341</v>
      </c>
      <c r="J52" s="81" t="s">
        <v>362</v>
      </c>
    </row>
    <row r="53" ht="62" customHeight="1" outlineLevel="1" spans="1:10">
      <c r="A53" s="81" t="s">
        <v>312</v>
      </c>
      <c r="B53" s="81" t="s">
        <v>416</v>
      </c>
      <c r="C53" s="81" t="s">
        <v>336</v>
      </c>
      <c r="D53" s="81" t="s">
        <v>337</v>
      </c>
      <c r="E53" s="81" t="s">
        <v>417</v>
      </c>
      <c r="F53" s="81" t="s">
        <v>339</v>
      </c>
      <c r="G53" s="81" t="s">
        <v>349</v>
      </c>
      <c r="H53" s="81" t="s">
        <v>350</v>
      </c>
      <c r="I53" s="81" t="s">
        <v>341</v>
      </c>
      <c r="J53" s="81" t="s">
        <v>362</v>
      </c>
    </row>
    <row r="54" ht="70" customHeight="1" outlineLevel="1" spans="1:10">
      <c r="A54" s="81" t="s">
        <v>312</v>
      </c>
      <c r="B54" s="81" t="s">
        <v>416</v>
      </c>
      <c r="C54" s="81" t="s">
        <v>336</v>
      </c>
      <c r="D54" s="81" t="s">
        <v>337</v>
      </c>
      <c r="E54" s="81" t="s">
        <v>418</v>
      </c>
      <c r="F54" s="81" t="s">
        <v>339</v>
      </c>
      <c r="G54" s="81" t="s">
        <v>349</v>
      </c>
      <c r="H54" s="81" t="s">
        <v>350</v>
      </c>
      <c r="I54" s="81" t="s">
        <v>341</v>
      </c>
      <c r="J54" s="81" t="s">
        <v>362</v>
      </c>
    </row>
    <row r="55" ht="66" customHeight="1" outlineLevel="1" spans="1:10">
      <c r="A55" s="81" t="s">
        <v>312</v>
      </c>
      <c r="B55" s="81" t="s">
        <v>416</v>
      </c>
      <c r="C55" s="81" t="s">
        <v>336</v>
      </c>
      <c r="D55" s="81" t="s">
        <v>342</v>
      </c>
      <c r="E55" s="81" t="s">
        <v>419</v>
      </c>
      <c r="F55" s="81" t="s">
        <v>339</v>
      </c>
      <c r="G55" s="81" t="s">
        <v>349</v>
      </c>
      <c r="H55" s="81" t="s">
        <v>350</v>
      </c>
      <c r="I55" s="81" t="s">
        <v>341</v>
      </c>
      <c r="J55" s="81" t="s">
        <v>420</v>
      </c>
    </row>
    <row r="56" ht="42" customHeight="1" outlineLevel="1" spans="1:10">
      <c r="A56" s="81" t="s">
        <v>312</v>
      </c>
      <c r="B56" s="81" t="s">
        <v>416</v>
      </c>
      <c r="C56" s="81" t="s">
        <v>336</v>
      </c>
      <c r="D56" s="81" t="s">
        <v>370</v>
      </c>
      <c r="E56" s="81" t="s">
        <v>371</v>
      </c>
      <c r="F56" s="81" t="s">
        <v>339</v>
      </c>
      <c r="G56" s="81" t="s">
        <v>365</v>
      </c>
      <c r="H56" s="81" t="s">
        <v>366</v>
      </c>
      <c r="I56" s="81" t="s">
        <v>341</v>
      </c>
      <c r="J56" s="81" t="s">
        <v>362</v>
      </c>
    </row>
    <row r="57" ht="42" customHeight="1" outlineLevel="1" spans="1:10">
      <c r="A57" s="81" t="s">
        <v>312</v>
      </c>
      <c r="B57" s="81" t="s">
        <v>416</v>
      </c>
      <c r="C57" s="81" t="s">
        <v>336</v>
      </c>
      <c r="D57" s="81" t="s">
        <v>372</v>
      </c>
      <c r="E57" s="81" t="s">
        <v>373</v>
      </c>
      <c r="F57" s="81" t="s">
        <v>364</v>
      </c>
      <c r="G57" s="81" t="s">
        <v>421</v>
      </c>
      <c r="H57" s="81" t="s">
        <v>375</v>
      </c>
      <c r="I57" s="81" t="s">
        <v>341</v>
      </c>
      <c r="J57" s="81" t="s">
        <v>362</v>
      </c>
    </row>
    <row r="58" ht="57" customHeight="1" outlineLevel="1" spans="1:10">
      <c r="A58" s="81" t="s">
        <v>312</v>
      </c>
      <c r="B58" s="81" t="s">
        <v>416</v>
      </c>
      <c r="C58" s="81" t="s">
        <v>346</v>
      </c>
      <c r="D58" s="81" t="s">
        <v>347</v>
      </c>
      <c r="E58" s="81" t="s">
        <v>422</v>
      </c>
      <c r="F58" s="81" t="s">
        <v>339</v>
      </c>
      <c r="G58" s="81" t="s">
        <v>349</v>
      </c>
      <c r="H58" s="81" t="s">
        <v>350</v>
      </c>
      <c r="I58" s="81" t="s">
        <v>341</v>
      </c>
      <c r="J58" s="81" t="s">
        <v>362</v>
      </c>
    </row>
    <row r="59" ht="42" customHeight="1" outlineLevel="1" spans="1:10">
      <c r="A59" s="81" t="s">
        <v>312</v>
      </c>
      <c r="B59" s="81" t="s">
        <v>416</v>
      </c>
      <c r="C59" s="81" t="s">
        <v>346</v>
      </c>
      <c r="D59" s="81" t="s">
        <v>377</v>
      </c>
      <c r="E59" s="81" t="s">
        <v>423</v>
      </c>
      <c r="F59" s="81" t="s">
        <v>339</v>
      </c>
      <c r="G59" s="81" t="s">
        <v>349</v>
      </c>
      <c r="H59" s="81" t="s">
        <v>350</v>
      </c>
      <c r="I59" s="81" t="s">
        <v>341</v>
      </c>
      <c r="J59" s="81" t="s">
        <v>362</v>
      </c>
    </row>
    <row r="60" ht="42" customHeight="1" outlineLevel="1" spans="1:10">
      <c r="A60" s="81" t="s">
        <v>312</v>
      </c>
      <c r="B60" s="81" t="s">
        <v>416</v>
      </c>
      <c r="C60" s="81" t="s">
        <v>351</v>
      </c>
      <c r="D60" s="81" t="s">
        <v>352</v>
      </c>
      <c r="E60" s="81" t="s">
        <v>379</v>
      </c>
      <c r="F60" s="81" t="s">
        <v>339</v>
      </c>
      <c r="G60" s="81" t="s">
        <v>354</v>
      </c>
      <c r="H60" s="81" t="s">
        <v>350</v>
      </c>
      <c r="I60" s="81" t="s">
        <v>341</v>
      </c>
      <c r="J60" s="81" t="s">
        <v>362</v>
      </c>
    </row>
  </sheetData>
  <mergeCells count="18">
    <mergeCell ref="A2:J2"/>
    <mergeCell ref="A3:H3"/>
    <mergeCell ref="A8:A11"/>
    <mergeCell ref="A12:A22"/>
    <mergeCell ref="A23:A26"/>
    <mergeCell ref="A27:A34"/>
    <mergeCell ref="A35:A38"/>
    <mergeCell ref="A39:A42"/>
    <mergeCell ref="A43:A52"/>
    <mergeCell ref="A53:A60"/>
    <mergeCell ref="B8:B11"/>
    <mergeCell ref="B12:B22"/>
    <mergeCell ref="B23:B26"/>
    <mergeCell ref="B27:B34"/>
    <mergeCell ref="B35:B38"/>
    <mergeCell ref="B39:B42"/>
    <mergeCell ref="B43:B52"/>
    <mergeCell ref="B53:B60"/>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基本支出预算表04</vt:lpstr>
      <vt:lpstr>项目支出预算表05-1</vt:lpstr>
      <vt:lpstr>项目支出绩效目标表（本级下达）05-2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2025-02-18T02:15:00Z</dcterms:created>
  <dcterms:modified xsi:type="dcterms:W3CDTF">2025-08-28T08:55:31Z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0F35A8D6D0D3489AAEC400A30BF275B2</vt:lpwstr>
  </property>
</Properties>
</file>