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中学" sheetId="3" r:id="rId1"/>
  </sheets>
  <definedNames>
    <definedName name="_xlnm.Print_Titles" localSheetId="0">中学!$1:$4</definedName>
  </definedNames>
  <calcPr calcId="144525"/>
</workbook>
</file>

<file path=xl/sharedStrings.xml><?xml version="1.0" encoding="utf-8"?>
<sst xmlns="http://schemas.openxmlformats.org/spreadsheetml/2006/main" count="50" uniqueCount="34">
  <si>
    <t>富民县2025年评选“教坛新秀”小学组成绩表（推荐4人）</t>
  </si>
  <si>
    <t>填表人：黄建云                                    填表日期：2025年10月31日</t>
  </si>
  <si>
    <t>序号</t>
  </si>
  <si>
    <t>姓名</t>
  </si>
  <si>
    <t>学校</t>
  </si>
  <si>
    <t>学段</t>
  </si>
  <si>
    <t>任教学科</t>
  </si>
  <si>
    <t>教学案例</t>
  </si>
  <si>
    <t>优质课教学</t>
  </si>
  <si>
    <t>教学反思</t>
  </si>
  <si>
    <t>师生满意度</t>
  </si>
  <si>
    <t>成绩</t>
  </si>
  <si>
    <t>名次</t>
  </si>
  <si>
    <t>备注</t>
  </si>
  <si>
    <t>评分</t>
  </si>
  <si>
    <t>20%</t>
  </si>
  <si>
    <t>60%</t>
  </si>
  <si>
    <t>10%</t>
  </si>
  <si>
    <t>杨晓睿</t>
  </si>
  <si>
    <t>永定小学</t>
  </si>
  <si>
    <t>小学</t>
  </si>
  <si>
    <t>数学</t>
  </si>
  <si>
    <t>拟推荐</t>
  </si>
  <si>
    <t>黄增琼</t>
  </si>
  <si>
    <t>罗免中心小学</t>
  </si>
  <si>
    <t>英语</t>
  </si>
  <si>
    <t>李文琦</t>
  </si>
  <si>
    <t>款庄中心小学</t>
  </si>
  <si>
    <t>徐顺惠</t>
  </si>
  <si>
    <t>东村中心小学</t>
  </si>
  <si>
    <t>贺永庆</t>
  </si>
  <si>
    <t>散旦中心小学</t>
  </si>
  <si>
    <t>语文</t>
  </si>
  <si>
    <t>赵叶丹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</si>
</sst>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.00;_쀆"/>
  </numFmts>
  <fonts count="30">
    <font>
      <sz val="12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方正小标宋简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3" xfId="49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workbookViewId="0">
      <selection activeCell="F3" sqref="$A3:$XFD10"/>
    </sheetView>
  </sheetViews>
  <sheetFormatPr defaultColWidth="9" defaultRowHeight="14.25"/>
  <cols>
    <col min="1" max="1" width="5.875" customWidth="1"/>
    <col min="2" max="2" width="8.61666666666667" customWidth="1"/>
    <col min="3" max="3" width="15.0083333333333" style="3" customWidth="1"/>
    <col min="4" max="4" width="6.5" style="3" customWidth="1"/>
    <col min="5" max="5" width="6.375" style="4" customWidth="1"/>
    <col min="6" max="6" width="8.025" style="5" customWidth="1"/>
    <col min="7" max="7" width="7.41666666666667" style="6" customWidth="1"/>
    <col min="8" max="8" width="8.05" style="6" customWidth="1"/>
    <col min="9" max="9" width="7.44166666666667" style="6" customWidth="1"/>
    <col min="10" max="10" width="7.46666666666667" style="7" customWidth="1"/>
    <col min="11" max="11" width="6.55833333333333" style="6" customWidth="1"/>
    <col min="12" max="12" width="7.5" style="8" customWidth="1"/>
    <col min="13" max="13" width="6.75833333333333" style="6" customWidth="1"/>
    <col min="14" max="14" width="7.86666666666667" style="6" customWidth="1"/>
    <col min="15" max="15" width="5.45833333333333" customWidth="1"/>
    <col min="16" max="16" width="8.75" customWidth="1"/>
  </cols>
  <sheetData>
    <row r="1" ht="33" customHeight="1" spans="1:14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22.9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33" customHeight="1" spans="1:16">
      <c r="A3" s="12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4" t="s">
        <v>7</v>
      </c>
      <c r="G3" s="14"/>
      <c r="H3" s="14" t="s">
        <v>8</v>
      </c>
      <c r="I3" s="14"/>
      <c r="J3" s="31" t="s">
        <v>9</v>
      </c>
      <c r="K3" s="32"/>
      <c r="L3" s="14" t="s">
        <v>10</v>
      </c>
      <c r="M3" s="14"/>
      <c r="N3" s="33" t="s">
        <v>11</v>
      </c>
      <c r="O3" s="12" t="s">
        <v>12</v>
      </c>
      <c r="P3" s="28" t="s">
        <v>13</v>
      </c>
    </row>
    <row r="4" s="1" customFormat="1" ht="33" customHeight="1" spans="1:16">
      <c r="A4" s="15"/>
      <c r="B4" s="15"/>
      <c r="C4" s="16"/>
      <c r="D4" s="16"/>
      <c r="E4" s="15"/>
      <c r="F4" s="17" t="s">
        <v>14</v>
      </c>
      <c r="G4" s="18" t="s">
        <v>15</v>
      </c>
      <c r="H4" s="17" t="s">
        <v>14</v>
      </c>
      <c r="I4" s="34" t="s">
        <v>16</v>
      </c>
      <c r="J4" s="35" t="s">
        <v>14</v>
      </c>
      <c r="K4" s="34" t="s">
        <v>17</v>
      </c>
      <c r="L4" s="25" t="s">
        <v>14</v>
      </c>
      <c r="M4" s="34" t="s">
        <v>17</v>
      </c>
      <c r="N4" s="36"/>
      <c r="O4" s="15"/>
      <c r="P4" s="28"/>
    </row>
    <row r="5" s="1" customFormat="1" ht="33" customHeight="1" spans="1:16">
      <c r="A5" s="19">
        <v>1</v>
      </c>
      <c r="B5" s="20" t="s">
        <v>18</v>
      </c>
      <c r="C5" s="20" t="s">
        <v>19</v>
      </c>
      <c r="D5" s="20" t="s">
        <v>20</v>
      </c>
      <c r="E5" s="20" t="s">
        <v>21</v>
      </c>
      <c r="F5" s="21">
        <v>86.3</v>
      </c>
      <c r="G5" s="22">
        <f t="shared" ref="G5:G10" si="0">F5*0.2</f>
        <v>17.26</v>
      </c>
      <c r="H5" s="21">
        <v>92.9</v>
      </c>
      <c r="I5" s="22">
        <f t="shared" ref="I5:I10" si="1">H5*0.6</f>
        <v>55.74</v>
      </c>
      <c r="J5" s="21">
        <v>90.93</v>
      </c>
      <c r="K5" s="22">
        <f t="shared" ref="K5:K10" si="2">J5*0.1</f>
        <v>9.093</v>
      </c>
      <c r="L5" s="21">
        <v>98.03</v>
      </c>
      <c r="M5" s="37">
        <f t="shared" ref="M5:M10" si="3">L5*0.1</f>
        <v>9.803</v>
      </c>
      <c r="N5" s="38">
        <f t="shared" ref="N5:N10" si="4">G5+I5+K5+M5</f>
        <v>91.896</v>
      </c>
      <c r="O5" s="19">
        <v>1</v>
      </c>
      <c r="P5" s="29" t="s">
        <v>22</v>
      </c>
    </row>
    <row r="6" s="2" customFormat="1" ht="33" customHeight="1" spans="1:16">
      <c r="A6" s="23">
        <v>2</v>
      </c>
      <c r="B6" s="24" t="s">
        <v>23</v>
      </c>
      <c r="C6" s="24" t="s">
        <v>24</v>
      </c>
      <c r="D6" s="20" t="s">
        <v>20</v>
      </c>
      <c r="E6" s="24" t="s">
        <v>25</v>
      </c>
      <c r="F6" s="25">
        <v>85.67</v>
      </c>
      <c r="G6" s="22">
        <f t="shared" si="0"/>
        <v>17.134</v>
      </c>
      <c r="H6" s="25">
        <v>92.67</v>
      </c>
      <c r="I6" s="22">
        <f t="shared" si="1"/>
        <v>55.602</v>
      </c>
      <c r="J6" s="22">
        <v>90.67</v>
      </c>
      <c r="K6" s="22">
        <f t="shared" si="2"/>
        <v>9.067</v>
      </c>
      <c r="L6" s="25">
        <v>99.55</v>
      </c>
      <c r="M6" s="37">
        <f t="shared" si="3"/>
        <v>9.955</v>
      </c>
      <c r="N6" s="38">
        <f t="shared" si="4"/>
        <v>91.758</v>
      </c>
      <c r="O6" s="39">
        <v>2</v>
      </c>
      <c r="P6" s="29" t="s">
        <v>22</v>
      </c>
    </row>
    <row r="7" s="2" customFormat="1" ht="33" customHeight="1" spans="1:16">
      <c r="A7" s="19">
        <v>3</v>
      </c>
      <c r="B7" s="20" t="s">
        <v>26</v>
      </c>
      <c r="C7" s="20" t="s">
        <v>27</v>
      </c>
      <c r="D7" s="20" t="s">
        <v>20</v>
      </c>
      <c r="E7" s="20" t="s">
        <v>25</v>
      </c>
      <c r="F7" s="26">
        <v>88.33</v>
      </c>
      <c r="G7" s="22">
        <f t="shared" si="0"/>
        <v>17.666</v>
      </c>
      <c r="H7" s="27">
        <v>90.67</v>
      </c>
      <c r="I7" s="22">
        <f t="shared" si="1"/>
        <v>54.402</v>
      </c>
      <c r="J7" s="27">
        <v>88.67</v>
      </c>
      <c r="K7" s="22">
        <f t="shared" si="2"/>
        <v>8.867</v>
      </c>
      <c r="L7" s="40">
        <v>100</v>
      </c>
      <c r="M7" s="37">
        <f t="shared" si="3"/>
        <v>10</v>
      </c>
      <c r="N7" s="38">
        <f t="shared" si="4"/>
        <v>90.935</v>
      </c>
      <c r="O7" s="19">
        <v>3</v>
      </c>
      <c r="P7" s="29" t="s">
        <v>22</v>
      </c>
    </row>
    <row r="8" s="2" customFormat="1" ht="33" customHeight="1" spans="1:16">
      <c r="A8" s="23">
        <v>4</v>
      </c>
      <c r="B8" s="24" t="s">
        <v>28</v>
      </c>
      <c r="C8" s="24" t="s">
        <v>29</v>
      </c>
      <c r="D8" s="20" t="s">
        <v>20</v>
      </c>
      <c r="E8" s="24" t="s">
        <v>21</v>
      </c>
      <c r="F8" s="22">
        <v>88.77</v>
      </c>
      <c r="G8" s="22">
        <f t="shared" si="0"/>
        <v>17.754</v>
      </c>
      <c r="H8" s="22">
        <v>89.9</v>
      </c>
      <c r="I8" s="22">
        <f t="shared" si="1"/>
        <v>53.94</v>
      </c>
      <c r="J8" s="22">
        <v>87.8</v>
      </c>
      <c r="K8" s="22">
        <f t="shared" si="2"/>
        <v>8.78</v>
      </c>
      <c r="L8" s="22">
        <v>98</v>
      </c>
      <c r="M8" s="37">
        <f t="shared" si="3"/>
        <v>9.8</v>
      </c>
      <c r="N8" s="38">
        <f t="shared" si="4"/>
        <v>90.274</v>
      </c>
      <c r="O8" s="39">
        <v>4</v>
      </c>
      <c r="P8" s="29" t="s">
        <v>22</v>
      </c>
    </row>
    <row r="9" s="2" customFormat="1" ht="33" customHeight="1" spans="1:16">
      <c r="A9" s="19">
        <v>5</v>
      </c>
      <c r="B9" s="28" t="s">
        <v>30</v>
      </c>
      <c r="C9" s="28" t="s">
        <v>31</v>
      </c>
      <c r="D9" s="20" t="s">
        <v>20</v>
      </c>
      <c r="E9" s="29" t="s">
        <v>32</v>
      </c>
      <c r="F9" s="22">
        <v>85.83</v>
      </c>
      <c r="G9" s="22">
        <f t="shared" si="0"/>
        <v>17.166</v>
      </c>
      <c r="H9" s="30">
        <v>89.07</v>
      </c>
      <c r="I9" s="22">
        <f t="shared" si="1"/>
        <v>53.442</v>
      </c>
      <c r="J9" s="22">
        <v>89.5</v>
      </c>
      <c r="K9" s="22">
        <f t="shared" si="2"/>
        <v>8.95</v>
      </c>
      <c r="L9" s="22">
        <v>100</v>
      </c>
      <c r="M9" s="37">
        <f t="shared" si="3"/>
        <v>10</v>
      </c>
      <c r="N9" s="38">
        <f t="shared" si="4"/>
        <v>89.558</v>
      </c>
      <c r="O9" s="19">
        <v>5</v>
      </c>
      <c r="P9" s="41"/>
    </row>
    <row r="10" s="2" customFormat="1" ht="33" customHeight="1" spans="1:16">
      <c r="A10" s="23">
        <v>6</v>
      </c>
      <c r="B10" s="20" t="s">
        <v>33</v>
      </c>
      <c r="C10" s="20" t="s">
        <v>19</v>
      </c>
      <c r="D10" s="20" t="s">
        <v>20</v>
      </c>
      <c r="E10" s="20" t="s">
        <v>32</v>
      </c>
      <c r="F10" s="21">
        <v>83.4</v>
      </c>
      <c r="G10" s="22">
        <f t="shared" si="0"/>
        <v>16.68</v>
      </c>
      <c r="H10" s="21">
        <v>87</v>
      </c>
      <c r="I10" s="22">
        <f t="shared" si="1"/>
        <v>52.2</v>
      </c>
      <c r="J10" s="21">
        <v>89.73</v>
      </c>
      <c r="K10" s="22">
        <f t="shared" si="2"/>
        <v>8.973</v>
      </c>
      <c r="L10" s="21">
        <v>98.35</v>
      </c>
      <c r="M10" s="37">
        <f t="shared" si="3"/>
        <v>9.835</v>
      </c>
      <c r="N10" s="38">
        <f t="shared" si="4"/>
        <v>87.688</v>
      </c>
      <c r="O10" s="39">
        <v>6</v>
      </c>
      <c r="P10" s="29"/>
    </row>
  </sheetData>
  <sortState ref="B5:N10">
    <sortCondition ref="N5:N10" descending="1"/>
  </sortState>
  <mergeCells count="14">
    <mergeCell ref="A1:N1"/>
    <mergeCell ref="A2:P2"/>
    <mergeCell ref="F3:G3"/>
    <mergeCell ref="H3:I3"/>
    <mergeCell ref="J3:K3"/>
    <mergeCell ref="L3:M3"/>
    <mergeCell ref="A3:A4"/>
    <mergeCell ref="B3:B4"/>
    <mergeCell ref="C3:C4"/>
    <mergeCell ref="D3:D4"/>
    <mergeCell ref="E3:E4"/>
    <mergeCell ref="N3:N4"/>
    <mergeCell ref="O3:O4"/>
    <mergeCell ref="P3:P4"/>
  </mergeCells>
  <printOptions horizontalCentered="1"/>
  <pageMargins left="0.196850393700787" right="0" top="0.590551181102362" bottom="0.590551181102362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周祥科</cp:lastModifiedBy>
  <dcterms:created xsi:type="dcterms:W3CDTF">2015-04-13T02:01:00Z</dcterms:created>
  <cp:lastPrinted>2025-10-31T01:30:00Z</cp:lastPrinted>
  <dcterms:modified xsi:type="dcterms:W3CDTF">2025-10-31T08:43:54Z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EF924DF57CAC4B7DB713790C30B3DBF0</vt:lpwstr>
  </property>
  <property fmtid="{D5CDD505-2E9C-101B-9397-08002B2CF9AE}" pid="3" name="KSOProductBuildVer">
    <vt:lpwstr>2052-11.8.2.12089</vt:lpwstr>
  </property>
</Properties>
</file>