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<sst xmlns="http://schemas.openxmlformats.org/spreadsheetml/2006/main" count="2016" uniqueCount="656">
  <si>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</si>
  <si>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</si>
  <si>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</si>
  <si>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</si>
  <si>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</si>
  <si>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</si>
  <si>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</si>
  <si>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</si>
  <si>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</si>
  <si>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</si>
  <si>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</si>
  <si>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</si>
  <si>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</si>
  <si>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</si>
  <si>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</si>
  <si>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</si>
  <si>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</si>
  <si>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</si>
  <si>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</si>
  <si>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</si>
  <si>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</si>
  <si>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</si>
  <si>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</si>
  <si>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</si>
  <si>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</si>
  <si>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</si>
  <si>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</si>
  <si>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</si>
  <si>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</si>
  <si>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</si>
  <si>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</si>
  <si>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</si>
  <si>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</si>
  <si>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</si>
  <si>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</si>
  <si>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</si>
  <si>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</si>
  <si>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</si>
  <si>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</si>
  <si>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</si>
  <si>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</si>
  <si>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</si>
  <si>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</si>
  <si>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</si>
  <si>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</si>
  <si>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</si>
  <si>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</si>
  <si>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</si>
  <si>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</si>
  <si>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</si>
  <si>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</si>
  <si>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</si>
  <si>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</si>
  <si>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</si>
  <si>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</si>
  <si>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</si>
  <si>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</si>
  <si>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</si>
  <si>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</si>
  <si>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</si>
  <si>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</si>
  <si>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</si>
  <si>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</si>
  <si>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</si>
  <si>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</si>
  <si>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</si>
  <si>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113</t>
  </si>
  <si>
    <t>富民县司法局</t>
  </si>
  <si>
    <t>113001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</si>
  <si>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</si>
  <si>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</si>
  <si>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</si>
  <si>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</si>
  <si>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</si>
  <si>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</si>
  <si>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</si>
  <si>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</si>
  <si>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</si>
  <si>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</si>
  <si>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</si>
  <si>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</si>
  <si>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</si>
  <si>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</si>
  <si>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</si>
  <si>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</si>
  <si>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</si>
  <si>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</si>
  <si>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</si>
  <si>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</si>
  <si>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</si>
  <si>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</si>
  <si>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</si>
  <si>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</si>
  <si>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204</t>
  </si>
  <si>
    <t>公共安全支出</t>
  </si>
  <si>
    <t>20406</t>
  </si>
  <si>
    <t>司法</t>
  </si>
  <si>
    <t>2040601</t>
  </si>
  <si>
    <t>行政运行</t>
  </si>
  <si>
    <t>2040604</t>
  </si>
  <si>
    <t>基层司法业务</t>
  </si>
  <si>
    <t>2040605</t>
  </si>
  <si>
    <t>普法宣传</t>
  </si>
  <si>
    <t>2040606</t>
  </si>
  <si>
    <t>律师管理</t>
  </si>
  <si>
    <t>2040607</t>
  </si>
  <si>
    <t>公共法律服务</t>
  </si>
  <si>
    <t>2040610</t>
  </si>
  <si>
    <t>社区矫正</t>
  </si>
  <si>
    <t>2040612</t>
  </si>
  <si>
    <t>法治建设</t>
  </si>
  <si>
    <t>2040699</t>
  </si>
  <si>
    <t>其他司法支出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</si>
  <si>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</si>
  <si>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</si>
  <si>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</si>
  <si>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</si>
  <si>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</si>
  <si>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</si>
  <si>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</si>
  <si>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</si>
  <si>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</si>
  <si>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</si>
  <si>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</si>
  <si>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</si>
  <si>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</si>
  <si>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</si>
  <si>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</si>
  <si>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</si>
  <si>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</si>
  <si>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</si>
  <si>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</si>
  <si>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</si>
  <si>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</si>
  <si>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</si>
  <si>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</si>
  <si>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</si>
  <si>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</si>
  <si>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</si>
  <si>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</si>
  <si>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</si>
  <si>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</si>
  <si>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</si>
  <si>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</si>
  <si>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</si>
  <si>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</si>
  <si>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</si>
  <si>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</si>
  <si>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</si>
  <si>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</si>
  <si>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</si>
  <si>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</si>
  <si>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</si>
  <si>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</si>
  <si>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</si>
  <si>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</si>
  <si>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</si>
  <si>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</si>
  <si>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</si>
  <si>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</si>
  <si>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</si>
  <si>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</si>
  <si>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</si>
  <si>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</si>
  <si>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</si>
  <si>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</si>
  <si>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</si>
  <si>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</si>
  <si>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</si>
  <si>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</si>
  <si>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</si>
  <si>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</si>
  <si>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</si>
  <si>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</si>
  <si>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</si>
  <si>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</si>
  <si>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</si>
  <si>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</si>
  <si>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</si>
  <si>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</si>
  <si>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</si>
  <si>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</si>
  <si>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</si>
  <si>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</si>
  <si>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</si>
  <si>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</si>
  <si>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</si>
  <si>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</si>
  <si>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</si>
  <si>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</si>
  <si>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</si>
  <si>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</si>
  <si>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</si>
  <si>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</si>
  <si>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</si>
  <si>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</si>
  <si>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</si>
  <si>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</si>
  <si>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</si>
  <si>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</si>
  <si>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</si>
  <si>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</si>
  <si>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</si>
  <si>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</si>
  <si>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</si>
  <si>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</si>
  <si>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</si>
  <si>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</si>
  <si>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</si>
  <si>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</si>
  <si>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</si>
  <si>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530124210000000001839</t>
  </si>
  <si>
    <t>行政人员支出工资</t>
  </si>
  <si>
    <t>30101</t>
  </si>
  <si>
    <t>基本工资</t>
  </si>
  <si>
    <t>30103</t>
  </si>
  <si>
    <t>奖金</t>
  </si>
  <si>
    <t>530124210000000001842</t>
  </si>
  <si>
    <t>30113</t>
  </si>
  <si>
    <t>530124210000000001945</t>
  </si>
  <si>
    <t>一般公用经费</t>
  </si>
  <si>
    <t>30201</t>
  </si>
  <si>
    <t>办公费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</si>
  <si>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</si>
  <si>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</si>
  <si>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</si>
  <si>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</si>
  <si>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</si>
  <si>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</si>
  <si>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</si>
  <si>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</si>
  <si>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</si>
  <si>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</si>
  <si>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</si>
  <si>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</si>
  <si>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</si>
  <si>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</si>
  <si>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</si>
  <si>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</si>
  <si>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</si>
  <si>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</si>
  <si>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</si>
  <si>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</si>
  <si>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</si>
  <si>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</si>
  <si>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30299</t>
  </si>
  <si>
    <t>其他商品和服务支出</t>
  </si>
  <si>
    <t>530124221100000355225</t>
  </si>
  <si>
    <t>公务用车运行维护费</t>
  </si>
  <si>
    <t>30231</t>
  </si>
  <si>
    <t>530124221100000355226</t>
  </si>
  <si>
    <t>30217</t>
  </si>
  <si>
    <t>530124231100001412381</t>
  </si>
  <si>
    <t>行政在职津贴补贴</t>
  </si>
  <si>
    <t>30102</t>
  </si>
  <si>
    <t>津贴补贴</t>
  </si>
  <si>
    <t>530124231100001412383</t>
  </si>
  <si>
    <t>工伤保险支出</t>
  </si>
  <si>
    <t>30112</t>
  </si>
  <si>
    <t>其他社会保障缴费</t>
  </si>
  <si>
    <t>530124231100001412386</t>
  </si>
  <si>
    <t>遗属生活补助</t>
  </si>
  <si>
    <t>30305</t>
  </si>
  <si>
    <t>生活补助</t>
  </si>
  <si>
    <t>530124231100001412398</t>
  </si>
  <si>
    <t>公务员基础绩效奖</t>
  </si>
  <si>
    <t>530124231100001412406</t>
  </si>
  <si>
    <t>失业保险支出</t>
  </si>
  <si>
    <t>530124231100001412407</t>
  </si>
  <si>
    <t>养老保险支出</t>
  </si>
  <si>
    <t>30108</t>
  </si>
  <si>
    <t>机关事业单位基本养老保险缴费</t>
  </si>
  <si>
    <t>530124231100001412408</t>
  </si>
  <si>
    <t>医疗保险支出</t>
  </si>
  <si>
    <t>30110</t>
  </si>
  <si>
    <t>职工基本医疗保险缴费</t>
  </si>
  <si>
    <t>30111</t>
  </si>
  <si>
    <t>公务员医疗补助缴费</t>
  </si>
  <si>
    <t>530124231100001412409</t>
  </si>
  <si>
    <t>公务交通补贴</t>
  </si>
  <si>
    <t>30239</t>
  </si>
  <si>
    <t>其他交通费用</t>
  </si>
  <si>
    <t>530124231100001412410</t>
  </si>
  <si>
    <t>工会经费</t>
  </si>
  <si>
    <t>30228</t>
  </si>
  <si>
    <t>530124231100001412411</t>
  </si>
  <si>
    <t>公共交通专项经费</t>
  </si>
  <si>
    <t>530124251100003854878</t>
  </si>
  <si>
    <t>事业绩效奖励</t>
  </si>
  <si>
    <t>30107</t>
  </si>
  <si>
    <t>绩效工资</t>
  </si>
  <si>
    <t>530124251100003854895</t>
  </si>
  <si>
    <t>事业绩效工资</t>
  </si>
  <si>
    <t>530124251100003854897</t>
  </si>
  <si>
    <t>事业人员支出工资</t>
  </si>
  <si>
    <t>530124251100003854898</t>
  </si>
  <si>
    <t>事业在职津贴补贴</t>
  </si>
  <si>
    <t>530124251100003854899</t>
  </si>
  <si>
    <t>残疾人就业保障金</t>
  </si>
  <si>
    <t>530124251100003855484</t>
  </si>
  <si>
    <t>劳务派遣人员经费</t>
  </si>
  <si>
    <t>预算05-1表</t>
  </si>
  <si>
    <t>项目分类</t>
  </si>
  <si>
    <t>项目单位</t>
  </si>
  <si>
    <t>经济科目编码</t>
  </si>
  <si>
    <t>经济科目名称</t>
  </si>
  <si>
    <t>本年拨款</t>
  </si>
  <si>
    <t>其中：本次下达</t>
  </si>
  <si>
    <t>专项业务类</t>
  </si>
  <si>
    <t>530124251100003857351</t>
  </si>
  <si>
    <t>政府法律顾问经费</t>
  </si>
  <si>
    <t>530124251100003859028</t>
  </si>
  <si>
    <t>县级法律援助经费</t>
  </si>
  <si>
    <t>530124251100003942329</t>
  </si>
  <si>
    <t>2024年盘活结转结余2023年上级补助经费</t>
  </si>
  <si>
    <t>30202</t>
  </si>
  <si>
    <t>印刷费</t>
  </si>
  <si>
    <t>530124251100003942360</t>
  </si>
  <si>
    <t>2024年盘活结转结余2022年人民调解“以奖代补”考核专项资金</t>
  </si>
  <si>
    <t>530124251100003942363</t>
  </si>
  <si>
    <t>2024年盘活结转结余2023年上级补助业务经费</t>
  </si>
  <si>
    <t>530124251100003942370</t>
  </si>
  <si>
    <t>2024年盘活结转结余2023年上级补助基层司法业务经费</t>
  </si>
  <si>
    <t>530124251100003942377</t>
  </si>
  <si>
    <t>2024年盘活结转结余2024年上级补助基层司法业务经费</t>
  </si>
  <si>
    <t>530124251100003942382</t>
  </si>
  <si>
    <t>2024年盘活结转结余昆财行〔2024〕114号创建全国民族团结进步示范市典型示范点提升经费</t>
  </si>
  <si>
    <t>530124251100003942401</t>
  </si>
  <si>
    <t>2024年盘活结转结余2024年上级补助专项经费</t>
  </si>
  <si>
    <t>30218</t>
  </si>
  <si>
    <t>专用材料费</t>
  </si>
  <si>
    <t>30224</t>
  </si>
  <si>
    <t>被装购置费</t>
  </si>
  <si>
    <t>31002</t>
  </si>
  <si>
    <t>办公设备购置</t>
  </si>
  <si>
    <t>530124251100003942408</t>
  </si>
  <si>
    <t>2024年盘活结转结余2024年上级业务补助经费</t>
  </si>
  <si>
    <t>预算05-2表</t>
  </si>
  <si>
    <t>项目年度绩效目标</t>
  </si>
  <si>
    <t>一级指标</t>
  </si>
  <si>
    <t>二级指标</t>
  </si>
  <si>
    <t>三级指标</t>
  </si>
  <si>
    <t>指标性质</t>
  </si>
  <si>
    <t>指标值</t>
  </si>
  <si>
    <t>度量单位</t>
  </si>
  <si>
    <t>指标属性</t>
  </si>
  <si>
    <t>指标内容</t>
  </si>
  <si>
    <t>促进年度各项司法行政重点工作任务圆满完成</t>
  </si>
  <si>
    <t>产出指标</t>
  </si>
  <si>
    <t>数量指标</t>
  </si>
  <si>
    <t>完成司法所规范化建设数量</t>
  </si>
  <si>
    <t>=</t>
  </si>
  <si>
    <t>1..00</t>
  </si>
  <si>
    <t>家</t>
  </si>
  <si>
    <t>定量指标</t>
  </si>
  <si>
    <t>司法所规范化建设完成情况</t>
  </si>
  <si>
    <t>2024年盘活结转结余昆财行[2023].20号2023年中央和省级政法纪检监察转移支付资金</t>
  </si>
  <si>
    <t>质量指标</t>
  </si>
  <si>
    <t>提升司法行政机关办案质量</t>
  </si>
  <si>
    <t>有效提升</t>
  </si>
  <si>
    <t>是否</t>
  </si>
  <si>
    <t>通过对比转移支付资金使用前后的办案数量和质量、效率的提升情况</t>
  </si>
  <si>
    <t>成本指标</t>
  </si>
  <si>
    <t>经济成本指标</t>
  </si>
  <si>
    <t>资金到位率</t>
  </si>
  <si>
    <t>及时</t>
  </si>
  <si>
    <t>资金到位是否及时，保障办案业务的顺利开展</t>
  </si>
  <si>
    <t>效益指标</t>
  </si>
  <si>
    <t>社会效益</t>
  </si>
  <si>
    <t>维护社会和谐稳定</t>
  </si>
  <si>
    <t>有效维护</t>
  </si>
  <si>
    <t>是/否</t>
  </si>
  <si>
    <t>定性指标</t>
  </si>
  <si>
    <t>司法行政工作开展情况</t>
  </si>
  <si>
    <t>满意度指标</t>
  </si>
  <si>
    <t>服务对象满意度</t>
  </si>
  <si>
    <t>服务对象的满意率</t>
  </si>
  <si>
    <t>&gt;=</t>
  </si>
  <si>
    <t>90</t>
  </si>
  <si>
    <t>%</t>
  </si>
  <si>
    <t>问卷调查情况</t>
  </si>
  <si>
    <t>完成规范化司法所建设，完成乡镇法治文化阵地建设1个，促进其他司法行政重点工作任务的完成，提升司法行政机关办案业务水平。</t>
  </si>
  <si>
    <t>完成规范化司法所建设数量</t>
  </si>
  <si>
    <t>个</t>
  </si>
  <si>
    <t>按照上级关有规范化司法所建设要求完成规范化司法所建设</t>
  </si>
  <si>
    <t>2024年盘活结转结余昆财行〔2024〕32号2024年提前批次政法转移支付中央和省级配套补助资金</t>
  </si>
  <si>
    <t>全年办理法律援助案件数量</t>
  </si>
  <si>
    <t>360件</t>
  </si>
  <si>
    <t>件</t>
  </si>
  <si>
    <t>全年办理的法律援助案件数</t>
  </si>
  <si>
    <t>人民调解受理案件数</t>
  </si>
  <si>
    <t>800件</t>
  </si>
  <si>
    <t>反映受理的人民调解案件，受理案件数=调解成功数+调解不成功数</t>
  </si>
  <si>
    <t>开展乡镇街道法治文化阵地省级示范点数量</t>
  </si>
  <si>
    <t>1.00</t>
  </si>
  <si>
    <t>乡镇街道法治文化阵地省级示范点验收情况</t>
  </si>
  <si>
    <t>在册社区矫正对象重新犯罪率</t>
  </si>
  <si>
    <t>&lt;=</t>
  </si>
  <si>
    <t>0.3</t>
  </si>
  <si>
    <t>反映社区矫正对象重新犯罪率。社区矫正对象重新犯罪率=（重新犯罪社区矫正对象人数与在册社区矫正人数的比）*100%</t>
  </si>
  <si>
    <t>法律援助案件办结率</t>
  </si>
  <si>
    <t>40%</t>
  </si>
  <si>
    <t>反映法律案件办结情况；法律援助案件办结率=（已办结的法律援助案件数/已开展法律援助的案件数量）*100%</t>
  </si>
  <si>
    <t>人民调解案件办结率</t>
  </si>
  <si>
    <t>95</t>
  </si>
  <si>
    <t>反映人民调解案件办结率，人民调解案件办结率=（处理完毕的人民调解案件数量/受理的人民调解案件数量）*100%</t>
  </si>
  <si>
    <t>促进改善办案条基础设施和办案条件</t>
  </si>
  <si>
    <t>有效促进</t>
  </si>
  <si>
    <t>反映司法行政机关办案条件</t>
  </si>
  <si>
    <t>提升公共法律服务的质量和效率</t>
  </si>
  <si>
    <t>包括公共法律服务的覆盖率、服务流程、服务满意度以及法律援助效率等</t>
  </si>
  <si>
    <t>提升人民群众普法守法用法的法律意识</t>
  </si>
  <si>
    <t>开展法治宣传工作，提高人民群众的法律意识</t>
  </si>
  <si>
    <t>服务对象对司法行政机关满意度</t>
  </si>
  <si>
    <t>85</t>
  </si>
  <si>
    <t>问卷调查</t>
  </si>
  <si>
    <t>2024年盘活结转结余2024年上级补助资金</t>
  </si>
  <si>
    <t>按照工作计划，及时支付规范化司法所建设的资金</t>
  </si>
  <si>
    <t>规范化司法所验收情况</t>
  </si>
  <si>
    <t>2024年盘活结转结余昆财行〔2024〕104号2024年中央转移支付基层规范化司法所建设补助经费</t>
  </si>
  <si>
    <t>促进改善办案设施和办案条件</t>
  </si>
  <si>
    <t>司法所办案条件改善</t>
  </si>
  <si>
    <t>资金j到位及时</t>
  </si>
  <si>
    <t>实际到位资金</t>
  </si>
  <si>
    <t>基层司法所服务水平不断提升</t>
  </si>
  <si>
    <t>服务群众的能力和水平不断提升</t>
  </si>
  <si>
    <t>基层司法所满意度</t>
  </si>
  <si>
    <t>完成 规范化司法所建设数量</t>
  </si>
  <si>
    <t>2024年盘活结转结余昆财行〔2023〕62号2023年中央转移支付基层司法所规范化建设补助经费</t>
  </si>
  <si>
    <t>对司法行政机关办案业务经费支出给予保障到位</t>
  </si>
  <si>
    <t>有效保障</t>
  </si>
  <si>
    <t>资金指标下达情况</t>
  </si>
  <si>
    <t>2024年盘活结转结余昆财行2023.30号2023年司法行政系统政法纪检监察转移支付办案业务费</t>
  </si>
  <si>
    <t>资金使用规范性</t>
  </si>
  <si>
    <t>规范</t>
  </si>
  <si>
    <t>资金使用情况</t>
  </si>
  <si>
    <t>可持续影响</t>
  </si>
  <si>
    <t>支持保障县级司法行政机关经费保障水平</t>
  </si>
  <si>
    <t>稳步提升</t>
  </si>
  <si>
    <t>用于保障县级司法行政机关各项业务经费支出</t>
  </si>
  <si>
    <t>服务对象满意率</t>
  </si>
  <si>
    <t>完成民族团结示范点建设资金支付</t>
  </si>
  <si>
    <t>建立一个科学可行的示范点创建方案</t>
  </si>
  <si>
    <t>1..0</t>
  </si>
  <si>
    <t>创建示范点有组织体系，方案可行。</t>
  </si>
  <si>
    <t>创建主题鲜明</t>
  </si>
  <si>
    <t>主题鲜明</t>
  </si>
  <si>
    <t>民族团结示范点创建主题</t>
  </si>
  <si>
    <t>展呈内容完备</t>
  </si>
  <si>
    <t>套</t>
  </si>
  <si>
    <t>宣传氛围浓厚</t>
  </si>
  <si>
    <t>氛围浓厚</t>
  </si>
  <si>
    <t>示范点宣传氛围浓厚</t>
  </si>
  <si>
    <t>示范点创新突现</t>
  </si>
  <si>
    <t>100</t>
  </si>
  <si>
    <t>体现示范点创新</t>
  </si>
  <si>
    <t>年内项目按时完工率年内项目按时完工率</t>
  </si>
  <si>
    <t>项目完工验收情况</t>
  </si>
  <si>
    <t>职工满意度</t>
  </si>
  <si>
    <t>开展满意度测评情况</t>
  </si>
  <si>
    <t>2024年盘活结转结余昆财行〔2024〕69号2024年中央转移支付省级配套办案业务费</t>
  </si>
  <si>
    <t>认真落实党政一体法律顾问工作机制，推动县委县政府法律顾问室规范高效开展法务保障工作，为全县重大行政决策及重大工作机制提供优质精准的法律顾问服务。</t>
  </si>
  <si>
    <t>参与处理行政复议、诉讼、仲裁、调解、重大合作项目的洽谈、协助起草、审查相关法律文书或重大合同等法律事</t>
  </si>
  <si>
    <t>120</t>
  </si>
  <si>
    <t>积极参与各项法律事务，确保法律顾问在关键点上的有效介入，按时参加相关法律会议和讨论，提出建设性意见。根据需要，及时提供法律咨询和支持。对紧急事务能够迅速响应，提供及进的法律支持。按时提交相关法律文书和报告，不影响整体工作推进。</t>
  </si>
  <si>
    <t>聘请固定法律顾问单位</t>
  </si>
  <si>
    <t>法律顾问单位</t>
  </si>
  <si>
    <t>代理行政诉讼案件卷宗达标</t>
  </si>
  <si>
    <t>案件办理数量</t>
  </si>
  <si>
    <t>时效指标</t>
  </si>
  <si>
    <t>提供法律服务及时性</t>
  </si>
  <si>
    <t>及时、到位</t>
  </si>
  <si>
    <t>具体工作开展情况</t>
  </si>
  <si>
    <t>40</t>
  </si>
  <si>
    <t>万元</t>
  </si>
  <si>
    <t>法律顾问费支出数</t>
  </si>
  <si>
    <t>提升法律服务水平、依法办事效率</t>
  </si>
  <si>
    <t>社会各方面对行政机关依法行政服务水平、依法办事效率的满意程度</t>
  </si>
  <si>
    <t>提升政府为人民服务形象、推进法治政府建设、提升依法执政水平</t>
  </si>
  <si>
    <t>法律顾问满意度指标</t>
  </si>
  <si>
    <t>法律顾问的满意度</t>
  </si>
  <si>
    <t>提高法律援助的覆盖面和服务质量，确保弱势群体能够获得及时、有效的法律援助。加强法律援助案件的跟踪管理，提高办案质量和群众满意度。</t>
  </si>
  <si>
    <t>办理法律援助案件数量</t>
  </si>
  <si>
    <t>300</t>
  </si>
  <si>
    <t>在全县范围内完成数量</t>
  </si>
  <si>
    <t>空提高法律援助的覆盖面和服务质量，确保弱势群体能够获得及时、有效的法律援助。加强法律援助案件的跟踪管理，提高办案质量和群众满意度。</t>
  </si>
  <si>
    <t>案件办结率</t>
  </si>
  <si>
    <t>空在全县范围内完成数量</t>
  </si>
  <si>
    <t>法律援助案受理及时率</t>
  </si>
  <si>
    <t>法律援助中心受理案件情况</t>
  </si>
  <si>
    <t>法律援助中心办理的案件数量</t>
  </si>
  <si>
    <t>维护受援人合法权益</t>
  </si>
  <si>
    <t>提升人民群众法治意识</t>
  </si>
  <si>
    <t>不断提升</t>
  </si>
  <si>
    <t>受援人对法律援助案件办理满意率</t>
  </si>
  <si>
    <t>2024年盘活结转结余昆财行〔2023〕262号下达2022年人民调解“以奖代补”考核专项资金</t>
  </si>
  <si>
    <t xml:space="preserve">2024年盘活结转人民调解“以奖代补”专项经费8830元，用于兑付人民调解案件奖励 </t>
  </si>
  <si>
    <t>人民调解案件办理数</t>
  </si>
  <si>
    <t>案件受理数量</t>
  </si>
  <si>
    <t xml:space="preserve">20254年盘活结转民人民调解“以奖代补”专项经费8830元，用于兑付人民调解案件奖励 </t>
  </si>
  <si>
    <t>人民调解案件结案率</t>
  </si>
  <si>
    <t>案件结案数量</t>
  </si>
  <si>
    <t>资金及时到位</t>
  </si>
  <si>
    <t>资金到位情况</t>
  </si>
  <si>
    <t>有效防止矛盾升级，促进社会和谐</t>
  </si>
  <si>
    <t>有效给维护</t>
  </si>
  <si>
    <t>工作完成情况</t>
  </si>
  <si>
    <t>测评结果</t>
  </si>
  <si>
    <t>本单位无此事项公开内容，故此表为空表</t>
  </si>
  <si>
    <t>预算06表</t>
  </si>
  <si>
    <t>政府性基金预算支出预算表</t>
  </si>
  <si>
    <t>单位名称：全部</t>
  </si>
  <si>
    <t>本年政府性基金预算支出</t>
  </si>
  <si>
    <t>备注：本单位无政府性基金预算，本表为空表</t>
  </si>
  <si>
    <t>预算07表</t>
  </si>
  <si>
    <t>预算项目名称</t>
  </si>
  <si>
    <t>采购项目</t>
  </si>
  <si>
    <t>采购目录</t>
  </si>
  <si>
    <t>计量
单位</t>
  </si>
  <si>
    <t>数量</t>
  </si>
  <si>
    <t>面向中小企业预留资金</t>
  </si>
  <si>
    <t>单位自筹</t>
  </si>
  <si>
    <t>公务用车加油服务采购</t>
  </si>
  <si>
    <t>车辆加油、添加燃料服务</t>
  </si>
  <si>
    <t>项</t>
  </si>
  <si>
    <t>车辆保险服务采购</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</si>
  <si>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</si>
  <si>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</si>
  <si>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</si>
  <si>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</si>
  <si>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</si>
  <si>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</si>
  <si>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</si>
  <si>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</si>
  <si>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</si>
  <si>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</si>
  <si>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备注：本单位无政府购买服务预算，本表为空表</t>
  </si>
  <si>
    <t>预算09-1表</t>
  </si>
  <si>
    <t>单位名称（项目）</t>
  </si>
  <si>
    <t>地区</t>
  </si>
  <si>
    <t>磨憨经济合作区</t>
  </si>
  <si>
    <t>备注：本单位无对下转移支付预算，本表为空表</t>
  </si>
  <si>
    <t>预算09-2表</t>
  </si>
  <si>
    <t>备注：本单位无对下转移支付事项，本表为空表</t>
  </si>
  <si>
    <t>预算10表</t>
  </si>
  <si>
    <t>资产类别</t>
  </si>
  <si>
    <t>资产分类代码.名称</t>
  </si>
  <si>
    <t>资产名称</t>
  </si>
  <si>
    <t>计量单位</t>
  </si>
  <si>
    <t>财政部门批复数（元）</t>
  </si>
  <si>
    <t>单价</t>
  </si>
  <si>
    <t>金额</t>
  </si>
  <si>
    <t>备注：本单位无新增资产配置预算，本表为空表</t>
  </si>
  <si>
    <t>11表</t>
  </si>
  <si>
    <t>上级补助</t>
  </si>
  <si>
    <t>备注：本单位无上级补助项目预算，本表为空表</t>
  </si>
  <si>
    <t>预算12表</t>
  </si>
  <si>
    <t>项目级次</t>
  </si>
  <si>
    <t>311 专项业务类</t>
  </si>
  <si>
    <t>本级</t>
  </si>
  <si>
    <t/>
  </si>
  <si>
    <t>预算08-1表</t>
  </si>
  <si>
    <t>部门编码</t>
  </si>
  <si>
    <t>部门名称</t>
  </si>
  <si>
    <t>内容</t>
  </si>
  <si>
    <t>说明</t>
  </si>
  <si>
    <t>部门总体目标</t>
  </si>
  <si>
    <t>部门职责</t>
  </si>
  <si>
    <t>1.承担县委全面依法治县委员会办公室日常工作；统筹协调全面依法治县工作，坚持依法治县、依法执政、依法行政共同推进；负责拟订全面依法治县规划、计划并组织实施；抓好全县各级各部门全面依法治县各项具体工作的贯彻落实和督促检查；统筹推进严格执法、公正司法、全民守法，协调推进中国特色社会主义法治体系和法治县建设等工作。2.负责拟订全县法治政府建设工作中长期规划、年度计划并组织实施，对执行情况进行监督检查；审查确认并公告县级行政执法主体资格；负责全县行政执法人员的资格审查、培训和执法证件管理。3.指导、监督县政府各部门、镇（街道）人民政府（办事处）依法行政工作。4.负责县委、县政府法律顾问室的日常工作。5.承担统筹规划法治社会建设的责任；负责依法治县规划和法治宣传教育规划的拟订和组织实施，抓好普法工作落实；组织指导、监督全县各级各部门、各行业的法治宣传教育、依法治理和法治创建工作。6.指导镇（街道）司法行政工作；管理人民调解、县“大调解”中心等工作；指导全县社会矛盾调处及人民陪审员、人民监督员选任管理工作，推进司法所规范化建设。7.负责管理和开展全县的社区矫正工作；抓好刑释解教人员的安置帮教工作。8.负责拟订全县公共法律服务体系建设规划并指导实施，统筹和布局城乡、区域法律服务资源；指导、管理全县的律师、公证、基层法律服务工作。9.负责法律援助工作；推进依法行政和“放管服”改革有关工作；履行本部门行政许可事项审批工作。10.贯彻执行党和国家司法行政工作方针、政策和法律、法规；拟订全县司法行政工作的具体贯彻实施意见，编制全县司法行政工作的中长期规划、年度计划并组织监督实施。11.完成县委、县政府和上级部门交办的其他任务。</t>
  </si>
  <si>
    <t>根据三定方案归纳</t>
  </si>
  <si>
    <t>保障县司法局机关、各司法所正常运转。完成县委、县政府及上级司法行正机关布署的年度各项重点工作任务，按照司法局职能职责，完成普法与依法治理、行政执法监督、行政复议、法治宣传、人民调解、社区矫正、法律援助、公证律师管理等司法行政业务工作任务。</t>
  </si>
  <si>
    <t>根据部门职责，中长期规划，各级党委，各级政府要求归纳</t>
  </si>
  <si>
    <t>部门年度目标</t>
  </si>
  <si>
    <t>足额保障全县司法行政机关人员经费支出，确保司法局机关和各司法所正常运转。有力推动司法行政各项重点工作任务圆满完成。</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</si>
  <si>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</si>
  <si>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</si>
  <si>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</si>
  <si>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</si>
  <si>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</si>
  <si>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</si>
  <si>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</si>
  <si>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</si>
  <si>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</si>
  <si>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保障人员经费和机关正常运转支出</t>
  </si>
  <si>
    <t>足额保障人员经费、日常公用经费</t>
  </si>
  <si>
    <t>县级保障专项经费支出</t>
  </si>
  <si>
    <t>政府法律顾问费、法律援助经费</t>
  </si>
  <si>
    <t>盘活结余上年上级补助司法行政业务经费</t>
  </si>
  <si>
    <t>社区矫正、司法所规范化建设、专职调解员办案补助、民族团结进步典型示范点提升改造经费、基本办案业务费补助等专项经费</t>
  </si>
  <si>
    <t>三、部门整体支出绩效指标</t>
  </si>
  <si>
    <t>绩效指标</t>
  </si>
  <si>
    <t>评（扣）分标准</t>
  </si>
  <si>
    <t>绩效指标设定依据及指标值数据来源</t>
  </si>
  <si>
    <t xml:space="preserve">二级指标 </t>
  </si>
  <si>
    <t>在职在编人员经费保障人数</t>
  </si>
  <si>
    <t>32</t>
  </si>
  <si>
    <t>人</t>
  </si>
  <si>
    <t>是否按相关规定足额保障人员经费支出，保障到位得15分，否则不得分</t>
  </si>
  <si>
    <t>实际保障在职在骗人员数量</t>
  </si>
  <si>
    <t>富政办通【2024】58号关于印发富民县2025-2027支出规划和2025年部门预算编制指导意见的通知</t>
  </si>
  <si>
    <t>司法协理员经费保障人数</t>
  </si>
  <si>
    <t>21</t>
  </si>
  <si>
    <t>司法协理员（劳务派遣人员）经费保障人数是否等于21人，足额保障得15分，否则不得分</t>
  </si>
  <si>
    <t>司法协理员（劳务派遣人员）经费保障人数保障人数</t>
  </si>
  <si>
    <t>保障司法行政机关正常运转</t>
  </si>
  <si>
    <t>正常运转</t>
  </si>
  <si>
    <t>司法行政机关是否能正常运转，机关正常运转得15分，否则不得分</t>
  </si>
  <si>
    <t>司法行政机关运转情况</t>
  </si>
  <si>
    <t>重点工作任务完成率</t>
  </si>
  <si>
    <t>100%</t>
  </si>
  <si>
    <t>是否完成重点工作任务。1.重点工作任务完成率=实际完成的重点工作任务数量/应完成的重点工作任务数量*100%  2.重点工任任务完成率*得分（15）</t>
  </si>
  <si>
    <t>本年度重点工作任务：依法治县、法治宣传、公共法律服务、人民调解、行政复议、行政执法、社区矫正和安置帮教等司法行政工作任务完成情况。</t>
  </si>
  <si>
    <t>1.富政办通【2024】58号关于印发富民县2025-2027支出规划和2025年部门预算编制指导意见的通知；2.部门工作计划</t>
  </si>
  <si>
    <t>规范合理</t>
  </si>
  <si>
    <t>成本支出是否规范合理，规范合理得10分</t>
  </si>
  <si>
    <t>成本规范合理</t>
  </si>
  <si>
    <t>促进社会和谐稳定</t>
  </si>
  <si>
    <t>是否有效促进社会和谐，有效促进社会和谐得10分，否则不得分</t>
  </si>
  <si>
    <t>司法行政工作充分发挥职能作用</t>
  </si>
  <si>
    <t>进一步提升工作效率</t>
  </si>
  <si>
    <t>司法行政工作效率是否有效提升，工作效率有效提升得10分，否则不得分</t>
  </si>
  <si>
    <t>司法行政工作效率</t>
  </si>
  <si>
    <t>1.部门工作计划；2.富政办通【2024】58号关于印发富民县2025-2027支出规划和2025年部门预算编制指导意见的通知</t>
  </si>
  <si>
    <t>①满意度≥90%，得满分10分；
②90%＞满意度≥60%，得分=满意度*10；
③满意度＜60%，不得分</t>
  </si>
  <si>
    <t>预算14表</t>
  </si>
  <si>
    <t>2025年部门单位基本信息表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</si>
  <si>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</si>
  <si>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</si>
  <si>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</si>
  <si>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</si>
  <si>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</si>
  <si>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</si>
  <si>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</si>
  <si>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</si>
  <si>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</si>
  <si>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</si>
  <si>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</si>
  <si>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</si>
  <si>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</si>
  <si>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</si>
  <si>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</si>
  <si>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</si>
  <si>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</si>
  <si>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</si>
  <si>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</si>
  <si>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</si>
  <si>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</si>
  <si>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</si>
  <si>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</si>
  <si>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司法行政</t>
  </si>
  <si>
    <t>行政单位</t>
  </si>
  <si>
    <t>全额</t>
  </si>
  <si>
    <t>富民县黎阳路140号</t>
  </si>
  <si>
    <t>30</t>
  </si>
  <si>
    <t>0</t>
  </si>
  <si>
    <t>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</si>
</sst>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6" borderId="11" applyNumberFormat="0" applyAlignment="0" applyProtection="0">
      <alignment vertical="center"/>
    </xf>
    <xf numFmtId="0" fontId="29" fillId="7" borderId="12" applyNumberFormat="0" applyAlignment="0" applyProtection="0">
      <alignment vertical="center"/>
    </xf>
    <xf numFmtId="0" fontId="30" fillId="7" borderId="11" applyNumberFormat="0" applyAlignment="0" applyProtection="0">
      <alignment vertical="center"/>
    </xf>
    <xf numFmtId="0" fontId="31" fillId="8"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103">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3" fillId="0" borderId="1" xfId="50" applyNumberFormat="1" applyFont="1" applyBorder="1" applyAlignment="1">
      <alignment horizontal="center" vertical="center" wrapText="1"/>
    </xf>
    <xf numFmtId="180" fontId="4" fillId="0" borderId="1" xfId="56" applyNumberFormat="1" applyFont="1" applyBorder="1" applyAlignment="1">
      <alignment horizontal="center" vertical="center"/>
    </xf>
    <xf numFmtId="49" fontId="4" fillId="0" borderId="1" xfId="50" applyNumberFormat="1" applyFont="1" applyBorder="1" applyAlignment="1">
      <alignment horizontal="center" vertical="center" wrapText="1"/>
    </xf>
    <xf numFmtId="0" fontId="0" fillId="0" borderId="0" xfId="0" applyFont="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9" fillId="0" borderId="1" xfId="0" applyFont="1" applyBorder="1" applyAlignment="1">
      <alignment horizontal="left" vertical="center"/>
    </xf>
    <xf numFmtId="49" fontId="9"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left" vertical="center"/>
      <protection locked="0"/>
    </xf>
    <xf numFmtId="0" fontId="9" fillId="0" borderId="1" xfId="0" applyFont="1" applyBorder="1" applyAlignment="1"/>
    <xf numFmtId="4" fontId="6" fillId="0" borderId="1" xfId="0" applyNumberFormat="1" applyFont="1" applyBorder="1" applyAlignment="1">
      <alignment horizontal="left" vertical="center"/>
    </xf>
    <xf numFmtId="49" fontId="4" fillId="0" borderId="1" xfId="50" applyNumberFormat="1" applyFont="1" applyBorder="1">
      <alignment horizontal="left" vertical="center" wrapText="1"/>
    </xf>
    <xf numFmtId="0" fontId="10"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9" fillId="0" borderId="4" xfId="0" applyFont="1" applyBorder="1" applyAlignment="1">
      <alignment horizontal="center" vertical="center"/>
    </xf>
    <xf numFmtId="0" fontId="9" fillId="2" borderId="1" xfId="0" applyFont="1" applyFill="1" applyBorder="1" applyAlignment="1">
      <alignment horizontal="left" vertical="center"/>
    </xf>
    <xf numFmtId="0" fontId="9" fillId="0" borderId="1" xfId="0" applyFont="1" applyBorder="1" applyAlignment="1">
      <alignment horizontal="left" vertical="center" wrapText="1"/>
    </xf>
    <xf numFmtId="4" fontId="6" fillId="2" borderId="1" xfId="0" applyNumberFormat="1" applyFont="1" applyFill="1" applyBorder="1" applyAlignment="1" applyProtection="1">
      <alignment horizontal="right" vertical="center"/>
      <protection locked="0"/>
    </xf>
    <xf numFmtId="4" fontId="6" fillId="0" borderId="1" xfId="0" applyNumberFormat="1" applyFont="1" applyBorder="1" applyAlignment="1">
      <alignment horizontal="right"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49" fontId="3" fillId="0" borderId="1" xfId="50" applyNumberFormat="1" applyFont="1" applyBorder="1">
      <alignment horizontal="left" vertical="center" wrapText="1"/>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0" fontId="1" fillId="0" borderId="7" xfId="0" applyFont="1" applyBorder="1" applyAlignment="1">
      <alignment horizontal="center" vertical="center"/>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6" fillId="4" borderId="1" xfId="0" applyNumberFormat="1" applyFont="1" applyFill="1" applyBorder="1" applyAlignment="1">
      <alignment horizontal="right" vertical="center"/>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E23" sqref="E23"/>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101" t="s">
        <v>0</v>
      </c>
    </row>
    <row r="2" ht="41.25" customHeight="1" spans="1:4">
      <c r="A2" s="3" t="str">
        <f>"2025"&amp;"年财务收支预算总表"</f>
        <v>2025年财务收支预算总表</v>
      </c>
      <c r="B2" s="3"/>
      <c r="C2" s="3"/>
      <c r="D2" s="3"/>
    </row>
    <row r="3" ht="17.25" customHeight="1" spans="1:4">
      <c r="A3" s="4" t="str">
        <f>"单位名称："&amp;"富民县司法局"</f>
        <v>单位名称：富民县司法局</v>
      </c>
      <c r="B3" s="4"/>
      <c r="D3" s="2" t="s">
        <v>1</v>
      </c>
    </row>
    <row r="4" ht="23.25" customHeight="1" spans="1:4">
      <c r="A4" s="76" t="s">
        <v>2</v>
      </c>
      <c r="B4" s="76"/>
      <c r="C4" s="76" t="s">
        <v>3</v>
      </c>
      <c r="D4" s="76"/>
    </row>
    <row r="5" ht="24" customHeight="1" spans="1:4">
      <c r="A5" s="76" t="s">
        <v>4</v>
      </c>
      <c r="B5" s="76" t="str">
        <f>"2025"&amp;"年预算数"</f>
        <v>2025年预算数</v>
      </c>
      <c r="C5" s="76" t="s">
        <v>5</v>
      </c>
      <c r="D5" s="76" t="str">
        <f>"2025"&amp;"年预算数"</f>
        <v>2025年预算数</v>
      </c>
    </row>
    <row r="6" ht="17.25" customHeight="1" spans="1:4">
      <c r="A6" s="96" t="s">
        <v>6</v>
      </c>
      <c r="B6" s="92">
        <v>10043797.9</v>
      </c>
      <c r="C6" s="96" t="s">
        <v>7</v>
      </c>
      <c r="D6" s="92"/>
    </row>
    <row r="7" ht="17.25" customHeight="1" spans="1:4">
      <c r="A7" s="96" t="s">
        <v>8</v>
      </c>
      <c r="B7" s="92"/>
      <c r="C7" s="96" t="s">
        <v>9</v>
      </c>
      <c r="D7" s="92"/>
    </row>
    <row r="8" ht="17.25" customHeight="1" spans="1:4">
      <c r="A8" s="96" t="s">
        <v>10</v>
      </c>
      <c r="B8" s="92"/>
      <c r="C8" s="96" t="s">
        <v>11</v>
      </c>
      <c r="D8" s="92"/>
    </row>
    <row r="9" ht="17.25" customHeight="1" spans="1:4">
      <c r="A9" s="96" t="s">
        <v>12</v>
      </c>
      <c r="B9" s="92"/>
      <c r="C9" s="96" t="s">
        <v>13</v>
      </c>
      <c r="D9" s="92">
        <v>8238694.88</v>
      </c>
    </row>
    <row r="10" ht="17.25" customHeight="1" spans="1:4">
      <c r="A10" s="96" t="s">
        <v>14</v>
      </c>
      <c r="B10" s="92"/>
      <c r="C10" s="96" t="s">
        <v>15</v>
      </c>
      <c r="D10" s="92"/>
    </row>
    <row r="11" ht="17.25" customHeight="1" spans="1:4">
      <c r="A11" s="96" t="s">
        <v>16</v>
      </c>
      <c r="B11" s="92"/>
      <c r="C11" s="96" t="s">
        <v>17</v>
      </c>
      <c r="D11" s="92"/>
    </row>
    <row r="12" ht="17.25" customHeight="1" spans="1:4">
      <c r="A12" s="96" t="s">
        <v>18</v>
      </c>
      <c r="B12" s="92"/>
      <c r="C12" s="96" t="s">
        <v>19</v>
      </c>
      <c r="D12" s="92"/>
    </row>
    <row r="13" ht="17.25" customHeight="1" spans="1:4">
      <c r="A13" s="96" t="s">
        <v>20</v>
      </c>
      <c r="B13" s="92"/>
      <c r="C13" s="96" t="s">
        <v>21</v>
      </c>
      <c r="D13" s="92">
        <v>600293.92</v>
      </c>
    </row>
    <row r="14" ht="17.25" customHeight="1" spans="1:4">
      <c r="A14" s="96" t="s">
        <v>22</v>
      </c>
      <c r="B14" s="92"/>
      <c r="C14" s="96" t="s">
        <v>23</v>
      </c>
      <c r="D14" s="92">
        <v>618097.06</v>
      </c>
    </row>
    <row r="15" ht="17.25" customHeight="1" spans="1:4">
      <c r="A15" s="96" t="s">
        <v>24</v>
      </c>
      <c r="B15" s="92"/>
      <c r="C15" s="96" t="s">
        <v>25</v>
      </c>
      <c r="D15" s="92"/>
    </row>
    <row r="16" ht="17.25" customHeight="1" spans="1:4">
      <c r="A16" s="96"/>
      <c r="B16" s="92"/>
      <c r="C16" s="96" t="s">
        <v>26</v>
      </c>
      <c r="D16" s="92"/>
    </row>
    <row r="17" ht="17.25" customHeight="1" spans="1:4">
      <c r="A17" s="96"/>
      <c r="B17" s="92"/>
      <c r="C17" s="96" t="s">
        <v>27</v>
      </c>
      <c r="D17" s="92"/>
    </row>
    <row r="18" ht="17.25" customHeight="1" spans="1:4">
      <c r="A18" s="96"/>
      <c r="B18" s="92"/>
      <c r="C18" s="96" t="s">
        <v>28</v>
      </c>
      <c r="D18" s="92"/>
    </row>
    <row r="19" ht="17.25" customHeight="1" spans="1:4">
      <c r="A19" s="96"/>
      <c r="B19" s="92"/>
      <c r="C19" s="96" t="s">
        <v>29</v>
      </c>
      <c r="D19" s="92"/>
    </row>
    <row r="20" ht="17.25" customHeight="1" spans="1:4">
      <c r="A20" s="96"/>
      <c r="B20" s="92"/>
      <c r="C20" s="96" t="s">
        <v>30</v>
      </c>
      <c r="D20" s="92"/>
    </row>
    <row r="21" ht="17.25" customHeight="1" spans="1:4">
      <c r="A21" s="96"/>
      <c r="B21" s="92"/>
      <c r="C21" s="96" t="s">
        <v>31</v>
      </c>
      <c r="D21" s="92"/>
    </row>
    <row r="22" ht="17.25" customHeight="1" spans="1:4">
      <c r="A22" s="96"/>
      <c r="B22" s="92"/>
      <c r="C22" s="96" t="s">
        <v>32</v>
      </c>
      <c r="D22" s="92"/>
    </row>
    <row r="23" ht="17.25" customHeight="1" spans="1:4">
      <c r="A23" s="96"/>
      <c r="B23" s="92"/>
      <c r="C23" s="96" t="s">
        <v>33</v>
      </c>
      <c r="D23" s="92"/>
    </row>
    <row r="24" ht="17.25" customHeight="1" spans="1:4">
      <c r="A24" s="96"/>
      <c r="B24" s="92"/>
      <c r="C24" s="96" t="s">
        <v>34</v>
      </c>
      <c r="D24" s="92">
        <v>586712.04</v>
      </c>
    </row>
    <row r="25" ht="17.25" customHeight="1" spans="1:4">
      <c r="A25" s="96"/>
      <c r="B25" s="92"/>
      <c r="C25" s="96" t="s">
        <v>35</v>
      </c>
      <c r="D25" s="92"/>
    </row>
    <row r="26" ht="17.25" customHeight="1" spans="1:4">
      <c r="A26" s="96"/>
      <c r="B26" s="92"/>
      <c r="C26" s="96" t="s">
        <v>36</v>
      </c>
      <c r="D26" s="92"/>
    </row>
    <row r="27" ht="17.25" customHeight="1" spans="1:4">
      <c r="A27" s="96"/>
      <c r="B27" s="92"/>
      <c r="C27" s="96" t="s">
        <v>37</v>
      </c>
      <c r="D27" s="92"/>
    </row>
    <row r="28" ht="16.5" customHeight="1" spans="1:4">
      <c r="A28" s="96"/>
      <c r="B28" s="92"/>
      <c r="C28" s="96" t="s">
        <v>38</v>
      </c>
      <c r="D28" s="92"/>
    </row>
    <row r="29" ht="16.5" customHeight="1" spans="1:4">
      <c r="A29" s="96"/>
      <c r="B29" s="92"/>
      <c r="C29" s="96" t="s">
        <v>39</v>
      </c>
      <c r="D29" s="92"/>
    </row>
    <row r="30" ht="17.25" customHeight="1" spans="1:4">
      <c r="A30" s="96"/>
      <c r="B30" s="92"/>
      <c r="C30" s="96" t="s">
        <v>40</v>
      </c>
      <c r="D30" s="92"/>
    </row>
    <row r="31" ht="17.25" customHeight="1" spans="1:4">
      <c r="A31" s="96"/>
      <c r="B31" s="92"/>
      <c r="C31" s="96" t="s">
        <v>41</v>
      </c>
      <c r="D31" s="92"/>
    </row>
    <row r="32" ht="17.25" customHeight="1" spans="1:4">
      <c r="A32" s="96"/>
      <c r="B32" s="92"/>
      <c r="C32" s="96" t="s">
        <v>42</v>
      </c>
      <c r="D32" s="92"/>
    </row>
    <row r="33" ht="17.25" customHeight="1" spans="1:4">
      <c r="A33" s="96"/>
      <c r="B33" s="92"/>
      <c r="C33" s="96" t="s">
        <v>43</v>
      </c>
      <c r="D33" s="92"/>
    </row>
    <row r="34" ht="16.5" customHeight="1" spans="1:4">
      <c r="A34" s="97" t="s">
        <v>44</v>
      </c>
      <c r="B34" s="102">
        <f>10043797.9-0</f>
        <v>10043797.9</v>
      </c>
      <c r="C34" s="97" t="s">
        <v>45</v>
      </c>
      <c r="D34" s="102">
        <v>10043797.9</v>
      </c>
    </row>
    <row r="35" ht="16.5" customHeight="1" spans="1:4">
      <c r="A35" s="96" t="s">
        <v>46</v>
      </c>
      <c r="B35" s="92"/>
      <c r="C35" s="96" t="s">
        <v>47</v>
      </c>
      <c r="D35" s="92"/>
    </row>
    <row r="36" ht="16.5" customHeight="1" spans="1:4">
      <c r="A36" s="97" t="s">
        <v>48</v>
      </c>
      <c r="B36" s="102">
        <v>10043797.9</v>
      </c>
      <c r="C36" s="97" t="s">
        <v>49</v>
      </c>
      <c r="D36" s="102">
        <v>10043797.9</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7" sqref="A7"/>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2" t="s">
        <v>337</v>
      </c>
    </row>
    <row r="2" ht="39.75" customHeight="1" spans="1:10">
      <c r="A2" s="3" t="str">
        <f>"2025"&amp;"年项目支出绩效目标表（另文下达）"</f>
        <v>2025年项目支出绩效目标表（另文下达）</v>
      </c>
      <c r="B2" s="3"/>
      <c r="C2" s="3"/>
      <c r="D2" s="3"/>
      <c r="E2" s="3"/>
      <c r="F2" s="3"/>
      <c r="G2" s="3"/>
      <c r="H2" s="3"/>
      <c r="I2" s="3"/>
      <c r="J2" s="3"/>
    </row>
    <row r="3" ht="17.25" customHeight="1" spans="1:8">
      <c r="A3" s="4" t="str">
        <f>"单位名称："&amp;"富民县司法局"</f>
        <v>单位名称：富民县司法局</v>
      </c>
      <c r="B3" s="4"/>
      <c r="C3" s="4"/>
      <c r="D3" s="4"/>
      <c r="E3" s="4"/>
      <c r="F3" s="4"/>
      <c r="G3" s="4"/>
      <c r="H3" s="4"/>
    </row>
    <row r="4" ht="44.25" customHeight="1" spans="1:10">
      <c r="A4" s="76" t="s">
        <v>195</v>
      </c>
      <c r="B4" s="76" t="s">
        <v>338</v>
      </c>
      <c r="C4" s="85" t="s">
        <v>339</v>
      </c>
      <c r="D4" s="76" t="s">
        <v>340</v>
      </c>
      <c r="E4" s="76" t="s">
        <v>341</v>
      </c>
      <c r="F4" s="76" t="s">
        <v>342</v>
      </c>
      <c r="G4" s="76" t="s">
        <v>343</v>
      </c>
      <c r="H4" s="76" t="s">
        <v>344</v>
      </c>
      <c r="I4" s="76" t="s">
        <v>345</v>
      </c>
      <c r="J4" s="76" t="s">
        <v>346</v>
      </c>
    </row>
    <row r="5" ht="18.75" customHeight="1" spans="1:10">
      <c r="A5" s="76">
        <v>1</v>
      </c>
      <c r="B5" s="76">
        <v>2</v>
      </c>
      <c r="C5" s="76">
        <v>3</v>
      </c>
      <c r="D5" s="76">
        <v>4</v>
      </c>
      <c r="E5" s="76">
        <v>5</v>
      </c>
      <c r="F5" s="76">
        <v>6</v>
      </c>
      <c r="G5" s="76">
        <v>7</v>
      </c>
      <c r="H5" s="76">
        <v>8</v>
      </c>
      <c r="I5" s="76">
        <v>9</v>
      </c>
      <c r="J5" s="76">
        <v>10</v>
      </c>
    </row>
    <row r="6" ht="18.75" customHeight="1" spans="1:10">
      <c r="A6" s="86"/>
      <c r="B6" s="86"/>
      <c r="C6" s="86"/>
      <c r="D6" s="86"/>
      <c r="E6" s="86"/>
      <c r="F6" s="86"/>
      <c r="G6" s="86"/>
      <c r="H6" s="86"/>
      <c r="I6" s="86"/>
      <c r="J6" s="86"/>
    </row>
    <row r="7" ht="25" customHeight="1" spans="1:1">
      <c r="A7" t="s">
        <v>508</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topLeftCell="B1" workbookViewId="0">
      <selection activeCell="C17" sqref="C17"/>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2" t="s">
        <v>509</v>
      </c>
    </row>
    <row r="2" ht="42" customHeight="1" spans="1:6">
      <c r="A2" s="3" t="str">
        <f>"2025"&amp;"年政府性基金预算支出预算表"</f>
        <v>2025年政府性基金预算支出预算表</v>
      </c>
      <c r="B2" s="3" t="s">
        <v>510</v>
      </c>
      <c r="C2" s="3"/>
      <c r="D2" s="3"/>
      <c r="E2" s="3"/>
      <c r="F2" s="3"/>
    </row>
    <row r="3" ht="13.5" customHeight="1" spans="1:6">
      <c r="A3" s="4" t="str">
        <f>"单位名称："&amp;"富民县司法局"</f>
        <v>单位名称：富民县司法局</v>
      </c>
      <c r="B3" s="4" t="s">
        <v>511</v>
      </c>
      <c r="C3" s="4"/>
      <c r="F3" s="2" t="s">
        <v>178</v>
      </c>
    </row>
    <row r="4" ht="19.5" customHeight="1" spans="1:6">
      <c r="A4" s="76" t="s">
        <v>193</v>
      </c>
      <c r="B4" s="76" t="s">
        <v>70</v>
      </c>
      <c r="C4" s="76" t="s">
        <v>71</v>
      </c>
      <c r="D4" s="76" t="s">
        <v>512</v>
      </c>
      <c r="E4" s="76"/>
      <c r="F4" s="76"/>
    </row>
    <row r="5" ht="18.75" customHeight="1" spans="1:6">
      <c r="A5" s="76"/>
      <c r="B5" s="76"/>
      <c r="C5" s="76"/>
      <c r="D5" s="76" t="s">
        <v>53</v>
      </c>
      <c r="E5" s="76" t="s">
        <v>72</v>
      </c>
      <c r="F5" s="76" t="s">
        <v>73</v>
      </c>
    </row>
    <row r="6" ht="18.75" customHeight="1" spans="1:6">
      <c r="A6" s="76">
        <v>1</v>
      </c>
      <c r="B6" s="76" t="s">
        <v>81</v>
      </c>
      <c r="C6" s="76">
        <v>3</v>
      </c>
      <c r="D6" s="76">
        <v>4</v>
      </c>
      <c r="E6" s="76">
        <v>5</v>
      </c>
      <c r="F6" s="76">
        <v>6</v>
      </c>
    </row>
    <row r="7" ht="21" customHeight="1" spans="1:6">
      <c r="A7" s="77"/>
      <c r="B7" s="77"/>
      <c r="C7" s="77"/>
      <c r="D7" s="82"/>
      <c r="E7" s="82"/>
      <c r="F7" s="82"/>
    </row>
    <row r="8" ht="21" customHeight="1" spans="1:6">
      <c r="A8" s="77"/>
      <c r="B8" s="77"/>
      <c r="C8" s="77"/>
      <c r="D8" s="82"/>
      <c r="E8" s="82"/>
      <c r="F8" s="82"/>
    </row>
    <row r="9" ht="18.75" customHeight="1" spans="1:6">
      <c r="A9" s="76" t="s">
        <v>183</v>
      </c>
      <c r="B9" s="76" t="s">
        <v>183</v>
      </c>
      <c r="C9" s="76" t="s">
        <v>183</v>
      </c>
      <c r="D9" s="82"/>
      <c r="E9" s="82"/>
      <c r="F9" s="82"/>
    </row>
    <row r="10" ht="27" customHeight="1" spans="2:2">
      <c r="B10" t="s">
        <v>513</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C1" workbookViewId="0">
      <selection activeCell="C12" sqref="C12"/>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2" t="s">
        <v>514</v>
      </c>
    </row>
    <row r="2" ht="41.25" customHeight="1" spans="1:19">
      <c r="A2" s="3" t="str">
        <f>"2025"&amp;"年部门政府采购预算表"</f>
        <v>2025年部门政府采购预算表</v>
      </c>
      <c r="B2" s="3"/>
      <c r="C2" s="3"/>
      <c r="D2" s="3"/>
      <c r="E2" s="3"/>
      <c r="F2" s="3"/>
      <c r="G2" s="3"/>
      <c r="H2" s="3"/>
      <c r="I2" s="3"/>
      <c r="J2" s="3"/>
      <c r="K2" s="3"/>
      <c r="L2" s="3"/>
      <c r="M2" s="3"/>
      <c r="N2" s="3"/>
      <c r="O2" s="3"/>
      <c r="P2" s="3"/>
      <c r="Q2" s="3"/>
      <c r="R2" s="3"/>
      <c r="S2" s="3"/>
    </row>
    <row r="3" ht="18.75" customHeight="1" spans="1:19">
      <c r="A3" t="str">
        <f>"单位名称："&amp;"富民县司法局"</f>
        <v>单位名称：富民县司法局</v>
      </c>
      <c r="S3" s="2" t="s">
        <v>1</v>
      </c>
    </row>
    <row r="4" ht="15.75" customHeight="1" spans="1:19">
      <c r="A4" s="76" t="s">
        <v>192</v>
      </c>
      <c r="B4" s="76" t="s">
        <v>193</v>
      </c>
      <c r="C4" s="76" t="s">
        <v>515</v>
      </c>
      <c r="D4" s="76" t="s">
        <v>516</v>
      </c>
      <c r="E4" s="76" t="s">
        <v>517</v>
      </c>
      <c r="F4" s="5" t="s">
        <v>518</v>
      </c>
      <c r="G4" s="76" t="s">
        <v>519</v>
      </c>
      <c r="H4" s="5" t="s">
        <v>520</v>
      </c>
      <c r="I4" s="76" t="s">
        <v>200</v>
      </c>
      <c r="J4" s="76"/>
      <c r="K4" s="76"/>
      <c r="L4" s="76"/>
      <c r="M4" s="76"/>
      <c r="N4" s="76"/>
      <c r="O4" s="76"/>
      <c r="P4" s="76"/>
      <c r="Q4" s="76"/>
      <c r="R4" s="76"/>
      <c r="S4" s="76"/>
    </row>
    <row r="5" ht="17.25" customHeight="1" spans="1:19">
      <c r="A5" s="76"/>
      <c r="B5" s="76"/>
      <c r="C5" s="76"/>
      <c r="D5" s="76"/>
      <c r="E5" s="76"/>
      <c r="F5" s="5"/>
      <c r="G5" s="76"/>
      <c r="H5" s="5"/>
      <c r="I5" s="76" t="s">
        <v>53</v>
      </c>
      <c r="J5" s="76" t="s">
        <v>56</v>
      </c>
      <c r="K5" s="76" t="s">
        <v>57</v>
      </c>
      <c r="L5" s="76" t="s">
        <v>58</v>
      </c>
      <c r="M5" s="76" t="s">
        <v>59</v>
      </c>
      <c r="N5" s="76" t="s">
        <v>521</v>
      </c>
      <c r="O5" s="76"/>
      <c r="P5" s="76"/>
      <c r="Q5" s="76"/>
      <c r="R5" s="76"/>
      <c r="S5" s="76"/>
    </row>
    <row r="6" ht="54" customHeight="1" spans="1:19">
      <c r="A6" s="76"/>
      <c r="B6" s="76"/>
      <c r="C6" s="76"/>
      <c r="D6" s="76"/>
      <c r="E6" s="76"/>
      <c r="F6" s="5"/>
      <c r="G6" s="76"/>
      <c r="H6" s="5"/>
      <c r="I6" s="76"/>
      <c r="J6" s="76" t="s">
        <v>55</v>
      </c>
      <c r="K6" s="76"/>
      <c r="L6" s="76"/>
      <c r="M6" s="76"/>
      <c r="N6" s="76" t="s">
        <v>55</v>
      </c>
      <c r="O6" s="76" t="s">
        <v>61</v>
      </c>
      <c r="P6" s="76" t="s">
        <v>63</v>
      </c>
      <c r="Q6" s="76" t="s">
        <v>62</v>
      </c>
      <c r="R6" s="76" t="s">
        <v>64</v>
      </c>
      <c r="S6" s="76" t="s">
        <v>65</v>
      </c>
    </row>
    <row r="7" ht="18" customHeight="1" spans="1:19">
      <c r="A7" s="76">
        <v>1</v>
      </c>
      <c r="B7" s="76" t="s">
        <v>81</v>
      </c>
      <c r="C7" s="76" t="s">
        <v>82</v>
      </c>
      <c r="D7" s="76">
        <v>4</v>
      </c>
      <c r="E7" s="76">
        <v>5</v>
      </c>
      <c r="F7" s="76">
        <v>6</v>
      </c>
      <c r="G7" s="76">
        <v>7</v>
      </c>
      <c r="H7" s="76">
        <v>8</v>
      </c>
      <c r="I7" s="76">
        <v>9</v>
      </c>
      <c r="J7" s="76">
        <v>10</v>
      </c>
      <c r="K7" s="76">
        <v>11</v>
      </c>
      <c r="L7" s="76">
        <v>12</v>
      </c>
      <c r="M7" s="76">
        <v>13</v>
      </c>
      <c r="N7" s="76">
        <v>14</v>
      </c>
      <c r="O7" s="76">
        <v>15</v>
      </c>
      <c r="P7" s="76">
        <v>16</v>
      </c>
      <c r="Q7" s="76">
        <v>17</v>
      </c>
      <c r="R7" s="76">
        <v>18</v>
      </c>
      <c r="S7" s="76">
        <v>19</v>
      </c>
    </row>
    <row r="8" ht="21" customHeight="1" spans="1:19">
      <c r="A8" s="77" t="s">
        <v>67</v>
      </c>
      <c r="B8" s="77" t="s">
        <v>67</v>
      </c>
      <c r="C8" s="77" t="s">
        <v>248</v>
      </c>
      <c r="D8" s="77" t="s">
        <v>522</v>
      </c>
      <c r="E8" s="77" t="s">
        <v>523</v>
      </c>
      <c r="F8" s="77" t="s">
        <v>524</v>
      </c>
      <c r="G8" s="84"/>
      <c r="H8" s="78"/>
      <c r="I8" s="78">
        <v>15000</v>
      </c>
      <c r="J8" s="78">
        <v>15000</v>
      </c>
      <c r="K8" s="78"/>
      <c r="L8" s="78"/>
      <c r="M8" s="78"/>
      <c r="N8" s="78"/>
      <c r="O8" s="78"/>
      <c r="P8" s="78"/>
      <c r="Q8" s="78"/>
      <c r="R8" s="78"/>
      <c r="S8" s="78"/>
    </row>
    <row r="9" ht="21" customHeight="1" spans="1:19">
      <c r="A9" s="77" t="s">
        <v>67</v>
      </c>
      <c r="B9" s="77" t="s">
        <v>67</v>
      </c>
      <c r="C9" s="77" t="s">
        <v>248</v>
      </c>
      <c r="D9" s="77" t="s">
        <v>525</v>
      </c>
      <c r="E9" s="77" t="s">
        <v>526</v>
      </c>
      <c r="F9" s="77" t="s">
        <v>524</v>
      </c>
      <c r="G9" s="84"/>
      <c r="H9" s="78"/>
      <c r="I9" s="78">
        <v>14000</v>
      </c>
      <c r="J9" s="78">
        <v>14000</v>
      </c>
      <c r="K9" s="78"/>
      <c r="L9" s="78"/>
      <c r="M9" s="78"/>
      <c r="N9" s="78"/>
      <c r="O9" s="78"/>
      <c r="P9" s="78"/>
      <c r="Q9" s="78"/>
      <c r="R9" s="78"/>
      <c r="S9" s="78"/>
    </row>
    <row r="10" ht="21" customHeight="1" spans="1:19">
      <c r="A10" s="76" t="s">
        <v>183</v>
      </c>
      <c r="B10" s="76"/>
      <c r="C10" s="76"/>
      <c r="D10" s="76"/>
      <c r="E10" s="76"/>
      <c r="F10" s="76"/>
      <c r="G10" s="76"/>
      <c r="H10" s="78"/>
      <c r="I10" s="78">
        <v>29000</v>
      </c>
      <c r="J10" s="78">
        <v>29000</v>
      </c>
      <c r="K10" s="78"/>
      <c r="L10" s="78"/>
      <c r="M10" s="78"/>
      <c r="N10" s="78"/>
      <c r="O10" s="78"/>
      <c r="P10" s="78"/>
      <c r="Q10" s="78"/>
      <c r="R10" s="78"/>
      <c r="S10" s="78"/>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6" sqref="A16"/>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2" t="s">
        <v>527</v>
      </c>
    </row>
    <row r="2" ht="41.25" customHeight="1" spans="1:20">
      <c r="A2" s="3" t="str">
        <f>"2025"&amp;"年政府购买服务预算表"</f>
        <v>2025年政府购买服务预算表</v>
      </c>
      <c r="B2" s="3"/>
      <c r="C2" s="3"/>
      <c r="D2" s="3"/>
      <c r="E2" s="3"/>
      <c r="F2" s="3"/>
      <c r="G2" s="3"/>
      <c r="H2" s="3"/>
      <c r="I2" s="3"/>
      <c r="J2" s="3"/>
      <c r="K2" s="3"/>
      <c r="L2" s="3"/>
      <c r="M2" s="3"/>
      <c r="N2" s="3"/>
      <c r="O2" s="3"/>
      <c r="P2" s="3"/>
      <c r="Q2" s="3"/>
      <c r="R2" s="3"/>
      <c r="S2" s="3"/>
      <c r="T2" s="3"/>
    </row>
    <row r="3" ht="22.5" customHeight="1" spans="1:20">
      <c r="A3" t="str">
        <f>"单位名称："&amp;"富民县司法局"</f>
        <v>单位名称：富民县司法局</v>
      </c>
      <c r="T3" s="2" t="s">
        <v>1</v>
      </c>
    </row>
    <row r="4" ht="24" customHeight="1" spans="1:20">
      <c r="A4" s="76" t="s">
        <v>192</v>
      </c>
      <c r="B4" s="76" t="s">
        <v>193</v>
      </c>
      <c r="C4" s="76" t="s">
        <v>195</v>
      </c>
      <c r="D4" s="76" t="s">
        <v>528</v>
      </c>
      <c r="E4" s="76" t="s">
        <v>529</v>
      </c>
      <c r="F4" s="76" t="s">
        <v>530</v>
      </c>
      <c r="G4" s="76" t="s">
        <v>531</v>
      </c>
      <c r="H4" s="76" t="s">
        <v>532</v>
      </c>
      <c r="I4" s="76" t="s">
        <v>533</v>
      </c>
      <c r="J4" s="76" t="s">
        <v>200</v>
      </c>
      <c r="K4" s="76"/>
      <c r="L4" s="76"/>
      <c r="M4" s="76"/>
      <c r="N4" s="76"/>
      <c r="O4" s="76"/>
      <c r="P4" s="76"/>
      <c r="Q4" s="76"/>
      <c r="R4" s="76"/>
      <c r="S4" s="76"/>
      <c r="T4" s="76"/>
    </row>
    <row r="5" ht="24" customHeight="1" spans="1:20">
      <c r="A5" s="76"/>
      <c r="B5" s="76"/>
      <c r="C5" s="76"/>
      <c r="D5" s="76"/>
      <c r="E5" s="76"/>
      <c r="F5" s="76"/>
      <c r="G5" s="76"/>
      <c r="H5" s="76"/>
      <c r="I5" s="76"/>
      <c r="J5" s="76" t="s">
        <v>53</v>
      </c>
      <c r="K5" s="76" t="s">
        <v>56</v>
      </c>
      <c r="L5" s="76" t="s">
        <v>534</v>
      </c>
      <c r="M5" s="76" t="s">
        <v>58</v>
      </c>
      <c r="N5" s="76" t="s">
        <v>535</v>
      </c>
      <c r="O5" s="76" t="s">
        <v>521</v>
      </c>
      <c r="P5" s="76"/>
      <c r="Q5" s="76"/>
      <c r="R5" s="76"/>
      <c r="S5" s="76"/>
      <c r="T5" s="76"/>
    </row>
    <row r="6" ht="54" customHeight="1" spans="1:20">
      <c r="A6" s="76"/>
      <c r="B6" s="76"/>
      <c r="C6" s="76"/>
      <c r="D6" s="76"/>
      <c r="E6" s="76"/>
      <c r="F6" s="76"/>
      <c r="G6" s="76"/>
      <c r="H6" s="76"/>
      <c r="I6" s="76"/>
      <c r="J6" s="76"/>
      <c r="K6" s="76" t="s">
        <v>55</v>
      </c>
      <c r="L6" s="76"/>
      <c r="M6" s="76"/>
      <c r="N6" s="76"/>
      <c r="O6" s="76" t="s">
        <v>55</v>
      </c>
      <c r="P6" s="76" t="s">
        <v>61</v>
      </c>
      <c r="Q6" s="76" t="s">
        <v>63</v>
      </c>
      <c r="R6" s="76" t="s">
        <v>62</v>
      </c>
      <c r="S6" s="76" t="s">
        <v>64</v>
      </c>
      <c r="T6" s="76" t="s">
        <v>65</v>
      </c>
    </row>
    <row r="7" ht="17.25" customHeight="1" spans="1:20">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76">
        <v>19</v>
      </c>
      <c r="T7" s="76">
        <v>20</v>
      </c>
    </row>
    <row r="8" ht="21" customHeight="1" spans="1:20">
      <c r="A8" s="79"/>
      <c r="B8" s="79"/>
      <c r="C8" s="79"/>
      <c r="D8" s="79"/>
      <c r="E8" s="79"/>
      <c r="F8" s="79"/>
      <c r="G8" s="79"/>
      <c r="H8" s="79"/>
      <c r="I8" s="79"/>
      <c r="J8" s="78"/>
      <c r="K8" s="78"/>
      <c r="L8" s="78"/>
      <c r="M8" s="78"/>
      <c r="N8" s="78"/>
      <c r="O8" s="78"/>
      <c r="P8" s="78"/>
      <c r="Q8" s="78"/>
      <c r="R8" s="78"/>
      <c r="S8" s="78"/>
      <c r="T8" s="78"/>
    </row>
    <row r="9" ht="21" customHeight="1" spans="1:20">
      <c r="A9" s="76" t="s">
        <v>183</v>
      </c>
      <c r="B9" s="76"/>
      <c r="C9" s="76"/>
      <c r="D9" s="76"/>
      <c r="E9" s="76"/>
      <c r="F9" s="76"/>
      <c r="G9" s="76"/>
      <c r="H9" s="76"/>
      <c r="I9" s="76"/>
      <c r="J9" s="78"/>
      <c r="K9" s="78"/>
      <c r="L9" s="78"/>
      <c r="M9" s="78"/>
      <c r="N9" s="78"/>
      <c r="O9" s="78"/>
      <c r="P9" s="78"/>
      <c r="Q9" s="78"/>
      <c r="R9" s="78"/>
      <c r="S9" s="78"/>
      <c r="T9" s="78"/>
    </row>
    <row r="10" customHeight="1" spans="1:1">
      <c r="A10" t="s">
        <v>536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12" sqref="A12"/>
    </sheetView>
  </sheetViews>
  <sheetFormatPr defaultColWidth="10.7083333333333" defaultRowHeight="14.25" customHeight="1" outlineLevelCol="4"/>
  <cols>
    <col min="1" max="1" width="44" customWidth="1"/>
    <col min="2" max="5" width="23.2833333333333" customWidth="1"/>
  </cols>
  <sheetData>
    <row r="1" ht="17.25" customHeight="1" spans="5:5">
      <c r="E1" s="2" t="s">
        <v>537</v>
      </c>
    </row>
    <row r="2" ht="41.25" customHeight="1" spans="1:5">
      <c r="A2" s="3" t="str">
        <f>"2025"&amp;"年对下转移支付预算表"</f>
        <v>2025年对下转移支付预算表</v>
      </c>
      <c r="B2" s="3"/>
      <c r="C2" s="3"/>
      <c r="D2" s="3"/>
      <c r="E2" s="3"/>
    </row>
    <row r="3" ht="18" customHeight="1" spans="1:5">
      <c r="A3" t="str">
        <f>"单位名称："&amp;"富民县司法局"</f>
        <v>单位名称：富民县司法局</v>
      </c>
      <c r="E3" s="2" t="s">
        <v>1</v>
      </c>
    </row>
    <row r="4" ht="19.5" customHeight="1" spans="1:5">
      <c r="A4" s="76" t="s">
        <v>538</v>
      </c>
      <c r="B4" s="76" t="s">
        <v>200</v>
      </c>
      <c r="C4" s="76"/>
      <c r="D4" s="76"/>
      <c r="E4" s="76" t="s">
        <v>539</v>
      </c>
    </row>
    <row r="5" ht="40.5" customHeight="1" spans="1:5">
      <c r="A5" s="76"/>
      <c r="B5" s="76" t="s">
        <v>53</v>
      </c>
      <c r="C5" s="76" t="s">
        <v>56</v>
      </c>
      <c r="D5" s="76" t="s">
        <v>534</v>
      </c>
      <c r="E5" s="76" t="s">
        <v>540</v>
      </c>
    </row>
    <row r="6" ht="19.5" customHeight="1" spans="1:5">
      <c r="A6" s="76">
        <v>1</v>
      </c>
      <c r="B6" s="76">
        <v>2</v>
      </c>
      <c r="C6" s="76">
        <v>3</v>
      </c>
      <c r="D6" s="76">
        <v>4</v>
      </c>
      <c r="E6" s="76">
        <v>5</v>
      </c>
    </row>
    <row r="7" ht="19.5" customHeight="1" spans="1:5">
      <c r="A7" s="77"/>
      <c r="B7" s="82"/>
      <c r="C7" s="82"/>
      <c r="D7" s="82"/>
      <c r="E7" s="83"/>
    </row>
    <row r="8" ht="19.5" customHeight="1" spans="1:5">
      <c r="A8" s="77"/>
      <c r="B8" s="82"/>
      <c r="C8" s="82"/>
      <c r="D8" s="82"/>
      <c r="E8" s="83"/>
    </row>
    <row r="9" customHeight="1" spans="1:1">
      <c r="A9" t="s">
        <v>541</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26" sqref="A26"/>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1"/>
      <c r="B1" s="1"/>
      <c r="C1" s="1"/>
      <c r="D1" s="1"/>
      <c r="E1" s="1"/>
      <c r="F1" s="1"/>
      <c r="G1" s="1"/>
      <c r="H1" s="1"/>
      <c r="I1" s="1"/>
      <c r="J1" s="2" t="s">
        <v>542</v>
      </c>
    </row>
    <row r="2" ht="41.25" customHeight="1" spans="1:10">
      <c r="A2" s="3" t="str">
        <f>"2025"&amp;"年对下转移支付绩效目标表"</f>
        <v>2025年对下转移支付绩效目标表</v>
      </c>
      <c r="B2" s="3"/>
      <c r="C2" s="3"/>
      <c r="D2" s="3"/>
      <c r="E2" s="3"/>
      <c r="F2" s="3"/>
      <c r="G2" s="3"/>
      <c r="H2" s="3"/>
      <c r="I2" s="3"/>
      <c r="J2" s="3"/>
    </row>
    <row r="3" ht="17.25" customHeight="1" spans="1:10">
      <c r="A3" s="80" t="str">
        <f>"单位名称："&amp;"富民县司法局"</f>
        <v>单位名称：富民县司法局</v>
      </c>
      <c r="B3" s="80"/>
      <c r="C3" s="80"/>
      <c r="D3" s="80"/>
      <c r="E3" s="80"/>
      <c r="F3" s="80"/>
      <c r="G3" s="80"/>
      <c r="H3" s="80"/>
      <c r="I3" s="1"/>
      <c r="J3" s="1"/>
    </row>
    <row r="4" ht="44.25" customHeight="1" spans="1:10">
      <c r="A4" s="81" t="s">
        <v>538</v>
      </c>
      <c r="B4" s="81" t="s">
        <v>338</v>
      </c>
      <c r="C4" s="81" t="s">
        <v>339</v>
      </c>
      <c r="D4" s="81" t="s">
        <v>340</v>
      </c>
      <c r="E4" s="81" t="s">
        <v>341</v>
      </c>
      <c r="F4" s="81" t="s">
        <v>342</v>
      </c>
      <c r="G4" s="81" t="s">
        <v>343</v>
      </c>
      <c r="H4" s="81" t="s">
        <v>344</v>
      </c>
      <c r="I4" s="81" t="s">
        <v>345</v>
      </c>
      <c r="J4" s="81" t="s">
        <v>346</v>
      </c>
    </row>
    <row r="5" ht="14.25" customHeight="1" spans="1:10">
      <c r="A5" s="81">
        <v>1</v>
      </c>
      <c r="B5" s="81">
        <v>2</v>
      </c>
      <c r="C5" s="81">
        <v>3</v>
      </c>
      <c r="D5" s="81">
        <v>4</v>
      </c>
      <c r="E5" s="81">
        <v>5</v>
      </c>
      <c r="F5" s="81">
        <v>6</v>
      </c>
      <c r="G5" s="81">
        <v>7</v>
      </c>
      <c r="H5" s="81">
        <v>8</v>
      </c>
      <c r="I5" s="81">
        <v>9</v>
      </c>
      <c r="J5" s="81">
        <v>10</v>
      </c>
    </row>
    <row r="6" ht="42" customHeight="1" spans="1:10">
      <c r="A6" s="77"/>
      <c r="B6" s="77"/>
      <c r="C6" s="77"/>
      <c r="D6" s="77"/>
      <c r="E6" s="77"/>
      <c r="F6" s="77"/>
      <c r="G6" s="77"/>
      <c r="H6" s="77"/>
      <c r="I6" s="77"/>
      <c r="J6" s="77"/>
    </row>
    <row r="7" ht="42.75" customHeight="1" spans="1:10">
      <c r="A7" s="77"/>
      <c r="B7" s="77"/>
      <c r="C7" s="77"/>
      <c r="D7" s="77"/>
      <c r="E7" s="77"/>
      <c r="F7" s="77"/>
      <c r="G7" s="77"/>
      <c r="H7" s="77"/>
      <c r="I7" s="77"/>
      <c r="J7" s="77"/>
    </row>
    <row r="8" customHeight="1" spans="1:1">
      <c r="A8" t="s">
        <v>543</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26" sqref="A26"/>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2" t="s">
        <v>544</v>
      </c>
    </row>
    <row r="2" ht="41.25" customHeight="1" spans="1:9">
      <c r="A2" s="3" t="str">
        <f>"2025"&amp;"年新增资产配置表"</f>
        <v>2025年新增资产配置表</v>
      </c>
      <c r="B2" s="3"/>
      <c r="C2" s="3"/>
      <c r="D2" s="3"/>
      <c r="E2" s="3"/>
      <c r="F2" s="3"/>
      <c r="G2" s="3"/>
      <c r="H2" s="3"/>
      <c r="I2" s="3"/>
    </row>
    <row r="3" customHeight="1" spans="1:9">
      <c r="A3" s="4" t="str">
        <f>"单位名称："&amp;"富民县司法局"</f>
        <v>单位名称：富民县司法局</v>
      </c>
      <c r="B3" s="4"/>
      <c r="C3" s="4"/>
      <c r="E3" s="2" t="s">
        <v>1</v>
      </c>
      <c r="F3" s="2"/>
      <c r="G3" s="2"/>
      <c r="H3" s="2"/>
      <c r="I3" s="2"/>
    </row>
    <row r="4" ht="28.5" customHeight="1" spans="1:9">
      <c r="A4" s="76" t="s">
        <v>192</v>
      </c>
      <c r="B4" s="76" t="s">
        <v>193</v>
      </c>
      <c r="C4" s="76" t="s">
        <v>545</v>
      </c>
      <c r="D4" s="76" t="s">
        <v>546</v>
      </c>
      <c r="E4" s="76" t="s">
        <v>547</v>
      </c>
      <c r="F4" s="76" t="s">
        <v>548</v>
      </c>
      <c r="G4" s="76" t="s">
        <v>549</v>
      </c>
      <c r="H4" s="76"/>
      <c r="I4" s="76"/>
    </row>
    <row r="5" ht="21" customHeight="1" spans="1:9">
      <c r="A5" s="76"/>
      <c r="B5" s="76"/>
      <c r="C5" s="76"/>
      <c r="D5" s="76"/>
      <c r="E5" s="76"/>
      <c r="F5" s="76"/>
      <c r="G5" s="76" t="s">
        <v>519</v>
      </c>
      <c r="H5" s="76" t="s">
        <v>550</v>
      </c>
      <c r="I5" s="76" t="s">
        <v>551</v>
      </c>
    </row>
    <row r="6" ht="17.25" customHeight="1" spans="1:9">
      <c r="A6" s="76" t="s">
        <v>80</v>
      </c>
      <c r="B6" s="76" t="s">
        <v>81</v>
      </c>
      <c r="C6" s="76" t="s">
        <v>82</v>
      </c>
      <c r="D6" s="76" t="s">
        <v>182</v>
      </c>
      <c r="E6" s="76" t="s">
        <v>83</v>
      </c>
      <c r="F6" s="76" t="s">
        <v>84</v>
      </c>
      <c r="G6" s="76" t="s">
        <v>85</v>
      </c>
      <c r="H6" s="76" t="s">
        <v>86</v>
      </c>
      <c r="I6" s="76">
        <v>9</v>
      </c>
    </row>
    <row r="7" ht="19.5" customHeight="1" spans="1:9">
      <c r="A7" s="79"/>
      <c r="B7" s="79"/>
      <c r="C7" s="79"/>
      <c r="D7" s="79"/>
      <c r="E7" s="79"/>
      <c r="F7" s="79"/>
      <c r="G7" s="78"/>
      <c r="H7" s="78"/>
      <c r="I7" s="78"/>
    </row>
    <row r="8" ht="19.5" customHeight="1" spans="1:9">
      <c r="A8" s="76" t="s">
        <v>53</v>
      </c>
      <c r="B8" s="76"/>
      <c r="C8" s="76"/>
      <c r="D8" s="76"/>
      <c r="E8" s="76"/>
      <c r="F8" s="76"/>
      <c r="G8" s="78"/>
      <c r="H8" s="78"/>
      <c r="I8" s="78"/>
    </row>
    <row r="9" customHeight="1" spans="1:1">
      <c r="A9" t="s">
        <v>552</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B25" sqref="B25"/>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2" t="s">
        <v>553</v>
      </c>
    </row>
    <row r="2" ht="41.25" customHeight="1" spans="1:11">
      <c r="A2" s="3" t="str">
        <f>"2025"&amp;"年上级补助项目支出预算表"</f>
        <v>2025年上级补助项目支出预算表</v>
      </c>
      <c r="B2" s="3"/>
      <c r="C2" s="3"/>
      <c r="D2" s="3"/>
      <c r="E2" s="3"/>
      <c r="F2" s="3"/>
      <c r="G2" s="3"/>
      <c r="H2" s="3"/>
      <c r="I2" s="3"/>
      <c r="J2" s="3"/>
      <c r="K2" s="3"/>
    </row>
    <row r="3" ht="13.5" customHeight="1" spans="1:11">
      <c r="A3" s="4" t="str">
        <f>"单位名称："&amp;"富民县司法局"</f>
        <v>单位名称：富民县司法局</v>
      </c>
      <c r="B3" s="4"/>
      <c r="C3" s="4"/>
      <c r="D3" s="4"/>
      <c r="E3" s="4"/>
      <c r="F3" s="4"/>
      <c r="G3" s="4"/>
      <c r="K3" s="2" t="s">
        <v>1</v>
      </c>
    </row>
    <row r="4" ht="21.75" customHeight="1" spans="1:11">
      <c r="A4" s="76" t="s">
        <v>302</v>
      </c>
      <c r="B4" s="76" t="s">
        <v>195</v>
      </c>
      <c r="C4" s="76" t="s">
        <v>303</v>
      </c>
      <c r="D4" s="5" t="s">
        <v>196</v>
      </c>
      <c r="E4" s="76" t="s">
        <v>197</v>
      </c>
      <c r="F4" s="5" t="s">
        <v>304</v>
      </c>
      <c r="G4" s="76" t="s">
        <v>305</v>
      </c>
      <c r="H4" s="76" t="s">
        <v>53</v>
      </c>
      <c r="I4" s="76" t="s">
        <v>554</v>
      </c>
      <c r="J4" s="76"/>
      <c r="K4" s="76"/>
    </row>
    <row r="5" ht="21.75" customHeight="1" spans="1:11">
      <c r="A5" s="76"/>
      <c r="B5" s="76"/>
      <c r="C5" s="76"/>
      <c r="D5" s="5"/>
      <c r="E5" s="76"/>
      <c r="F5" s="5"/>
      <c r="G5" s="76"/>
      <c r="H5" s="76"/>
      <c r="I5" s="76" t="s">
        <v>56</v>
      </c>
      <c r="J5" s="76" t="s">
        <v>57</v>
      </c>
      <c r="K5" s="76" t="s">
        <v>58</v>
      </c>
    </row>
    <row r="6" ht="40.5" customHeight="1" spans="1:11">
      <c r="A6" s="76"/>
      <c r="B6" s="76"/>
      <c r="C6" s="76"/>
      <c r="D6" s="5"/>
      <c r="E6" s="76"/>
      <c r="F6" s="5"/>
      <c r="G6" s="76"/>
      <c r="H6" s="76"/>
      <c r="I6" s="76" t="s">
        <v>55</v>
      </c>
      <c r="J6" s="76"/>
      <c r="K6" s="76"/>
    </row>
    <row r="7" ht="15" customHeight="1" spans="1:11">
      <c r="A7" s="76">
        <v>1</v>
      </c>
      <c r="B7" s="76">
        <v>2</v>
      </c>
      <c r="C7" s="76">
        <v>3</v>
      </c>
      <c r="D7" s="76">
        <v>4</v>
      </c>
      <c r="E7" s="76">
        <v>5</v>
      </c>
      <c r="F7" s="76">
        <v>6</v>
      </c>
      <c r="G7" s="76">
        <v>7</v>
      </c>
      <c r="H7" s="76">
        <v>8</v>
      </c>
      <c r="I7" s="76">
        <v>9</v>
      </c>
      <c r="J7" s="76">
        <v>10</v>
      </c>
      <c r="K7" s="76">
        <v>11</v>
      </c>
    </row>
    <row r="8" ht="18.75" customHeight="1" spans="1:11">
      <c r="A8" s="77"/>
      <c r="B8" s="77"/>
      <c r="C8" s="77"/>
      <c r="D8" s="77"/>
      <c r="E8" s="77"/>
      <c r="F8" s="77"/>
      <c r="G8" s="77"/>
      <c r="H8" s="78"/>
      <c r="I8" s="78"/>
      <c r="J8" s="78"/>
      <c r="K8" s="78"/>
    </row>
    <row r="9" ht="18.75" customHeight="1" spans="1:11">
      <c r="A9" s="77"/>
      <c r="B9" s="77"/>
      <c r="C9" s="77"/>
      <c r="D9" s="77"/>
      <c r="E9" s="77"/>
      <c r="F9" s="77"/>
      <c r="G9" s="77"/>
      <c r="H9" s="78"/>
      <c r="I9" s="78"/>
      <c r="J9" s="78"/>
      <c r="K9" s="78"/>
    </row>
    <row r="10" ht="18.75" customHeight="1" spans="1:11">
      <c r="A10" s="76" t="s">
        <v>183</v>
      </c>
      <c r="B10" s="76"/>
      <c r="C10" s="76"/>
      <c r="D10" s="76"/>
      <c r="E10" s="76"/>
      <c r="F10" s="76"/>
      <c r="G10" s="76"/>
      <c r="H10" s="78"/>
      <c r="I10" s="78"/>
      <c r="J10" s="78"/>
      <c r="K10" s="78"/>
    </row>
    <row r="11" customHeight="1" spans="1:1">
      <c r="A11" t="s">
        <v>555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opLeftCell="A6" workbookViewId="0">
      <selection activeCell="C12" sqref="C12"/>
    </sheetView>
  </sheetViews>
  <sheetFormatPr defaultColWidth="9.14166666666667" defaultRowHeight="14.25" customHeight="1" outlineLevelCol="6"/>
  <cols>
    <col min="1" max="1" width="35.2833333333333" customWidth="1"/>
    <col min="2" max="2" width="28" customWidth="1"/>
    <col min="3" max="3" width="46.75" customWidth="1"/>
    <col min="4" max="4" width="28" customWidth="1"/>
    <col min="5" max="7" width="23.85" customWidth="1"/>
  </cols>
  <sheetData>
    <row r="1" ht="13.5" customHeight="1" spans="4:7">
      <c r="D1" s="55"/>
      <c r="G1" s="56" t="s">
        <v>556</v>
      </c>
    </row>
    <row r="2" ht="41.25" customHeight="1" spans="1:7">
      <c r="A2" s="57" t="str">
        <f>"2025"&amp;"年部门项目中期规划预算表"</f>
        <v>2025年部门项目中期规划预算表</v>
      </c>
      <c r="B2" s="57"/>
      <c r="C2" s="57"/>
      <c r="D2" s="57"/>
      <c r="E2" s="57"/>
      <c r="F2" s="57"/>
      <c r="G2" s="57"/>
    </row>
    <row r="3" ht="13.5" customHeight="1" spans="1:7">
      <c r="A3" s="58" t="str">
        <f>"单位名称："&amp;"富民县司法局"</f>
        <v>单位名称：富民县司法局</v>
      </c>
      <c r="B3" s="59"/>
      <c r="C3" s="59"/>
      <c r="D3" s="59"/>
      <c r="E3" s="60"/>
      <c r="F3" s="60"/>
      <c r="G3" s="61" t="s">
        <v>1</v>
      </c>
    </row>
    <row r="4" ht="21.75" customHeight="1" spans="1:7">
      <c r="A4" s="62" t="s">
        <v>303</v>
      </c>
      <c r="B4" s="62" t="s">
        <v>302</v>
      </c>
      <c r="C4" s="62" t="s">
        <v>195</v>
      </c>
      <c r="D4" s="63" t="s">
        <v>557</v>
      </c>
      <c r="E4" s="23" t="s">
        <v>56</v>
      </c>
      <c r="F4" s="24"/>
      <c r="G4" s="48"/>
    </row>
    <row r="5" ht="21.75" customHeight="1" spans="1:7">
      <c r="A5" s="64"/>
      <c r="B5" s="64"/>
      <c r="C5" s="64"/>
      <c r="D5" s="65"/>
      <c r="E5" s="66" t="str">
        <f>"2025"&amp;"年"</f>
        <v>2025年</v>
      </c>
      <c r="F5" s="63" t="str">
        <f>("2025"+1)&amp;"年"</f>
        <v>2026年</v>
      </c>
      <c r="G5" s="63" t="str">
        <f>("2025"+2)&amp;"年"</f>
        <v>2027年</v>
      </c>
    </row>
    <row r="6" ht="40.5" customHeight="1" spans="1:7">
      <c r="A6" s="67"/>
      <c r="B6" s="67"/>
      <c r="C6" s="67"/>
      <c r="D6" s="68"/>
      <c r="E6" s="69"/>
      <c r="F6" s="68" t="s">
        <v>55</v>
      </c>
      <c r="G6" s="68"/>
    </row>
    <row r="7" ht="15" customHeight="1" spans="1:7">
      <c r="A7" s="70">
        <v>1</v>
      </c>
      <c r="B7" s="70">
        <v>2</v>
      </c>
      <c r="C7" s="70">
        <v>3</v>
      </c>
      <c r="D7" s="70">
        <v>4</v>
      </c>
      <c r="E7" s="70">
        <v>5</v>
      </c>
      <c r="F7" s="70">
        <v>6</v>
      </c>
      <c r="G7" s="70">
        <v>7</v>
      </c>
    </row>
    <row r="8" ht="17.25" customHeight="1" spans="1:7">
      <c r="A8" s="47" t="s">
        <v>67</v>
      </c>
      <c r="B8" s="71"/>
      <c r="C8" s="71"/>
      <c r="D8" s="47"/>
      <c r="E8" s="72">
        <v>2258842.81</v>
      </c>
      <c r="F8" s="72"/>
      <c r="G8" s="72"/>
    </row>
    <row r="9" ht="37" customHeight="1" spans="1:7">
      <c r="A9" s="47"/>
      <c r="B9" s="47" t="s">
        <v>558</v>
      </c>
      <c r="C9" s="47" t="s">
        <v>310</v>
      </c>
      <c r="D9" s="47" t="s">
        <v>559</v>
      </c>
      <c r="E9" s="72">
        <v>400000</v>
      </c>
      <c r="F9" s="72"/>
      <c r="G9" s="72"/>
    </row>
    <row r="10" ht="37" customHeight="1" spans="1:7">
      <c r="A10" s="40"/>
      <c r="B10" s="47" t="s">
        <v>558</v>
      </c>
      <c r="C10" s="47" t="s">
        <v>312</v>
      </c>
      <c r="D10" s="47" t="s">
        <v>559</v>
      </c>
      <c r="E10" s="72">
        <v>100000</v>
      </c>
      <c r="F10" s="72"/>
      <c r="G10" s="72"/>
    </row>
    <row r="11" ht="37" customHeight="1" spans="1:7">
      <c r="A11" s="40"/>
      <c r="B11" s="47" t="s">
        <v>558</v>
      </c>
      <c r="C11" s="47" t="s">
        <v>314</v>
      </c>
      <c r="D11" s="47" t="s">
        <v>559</v>
      </c>
      <c r="E11" s="72">
        <v>450857.47</v>
      </c>
      <c r="F11" s="72"/>
      <c r="G11" s="72"/>
    </row>
    <row r="12" ht="37" customHeight="1" spans="1:7">
      <c r="A12" s="40"/>
      <c r="B12" s="47" t="s">
        <v>558</v>
      </c>
      <c r="C12" s="47" t="s">
        <v>318</v>
      </c>
      <c r="D12" s="47" t="s">
        <v>559</v>
      </c>
      <c r="E12" s="72">
        <v>8830</v>
      </c>
      <c r="F12" s="72"/>
      <c r="G12" s="72"/>
    </row>
    <row r="13" ht="37" customHeight="1" spans="1:7">
      <c r="A13" s="40"/>
      <c r="B13" s="47" t="s">
        <v>558</v>
      </c>
      <c r="C13" s="47" t="s">
        <v>320</v>
      </c>
      <c r="D13" s="47" t="s">
        <v>559</v>
      </c>
      <c r="E13" s="72">
        <v>20000</v>
      </c>
      <c r="F13" s="72"/>
      <c r="G13" s="72"/>
    </row>
    <row r="14" ht="37" customHeight="1" spans="1:7">
      <c r="A14" s="40"/>
      <c r="B14" s="47" t="s">
        <v>558</v>
      </c>
      <c r="C14" s="47" t="s">
        <v>322</v>
      </c>
      <c r="D14" s="47" t="s">
        <v>559</v>
      </c>
      <c r="E14" s="72">
        <v>100000</v>
      </c>
      <c r="F14" s="72"/>
      <c r="G14" s="72"/>
    </row>
    <row r="15" ht="37" customHeight="1" spans="1:7">
      <c r="A15" s="40"/>
      <c r="B15" s="47" t="s">
        <v>558</v>
      </c>
      <c r="C15" s="47" t="s">
        <v>324</v>
      </c>
      <c r="D15" s="47" t="s">
        <v>559</v>
      </c>
      <c r="E15" s="72">
        <v>40000</v>
      </c>
      <c r="F15" s="72"/>
      <c r="G15" s="72"/>
    </row>
    <row r="16" ht="37" customHeight="1" spans="1:7">
      <c r="A16" s="40"/>
      <c r="B16" s="47" t="s">
        <v>558</v>
      </c>
      <c r="C16" s="47" t="s">
        <v>326</v>
      </c>
      <c r="D16" s="47" t="s">
        <v>559</v>
      </c>
      <c r="E16" s="72">
        <v>10000</v>
      </c>
      <c r="F16" s="72"/>
      <c r="G16" s="72"/>
    </row>
    <row r="17" ht="37" customHeight="1" spans="1:7">
      <c r="A17" s="40"/>
      <c r="B17" s="47" t="s">
        <v>558</v>
      </c>
      <c r="C17" s="47" t="s">
        <v>328</v>
      </c>
      <c r="D17" s="47" t="s">
        <v>559</v>
      </c>
      <c r="E17" s="72">
        <v>1069155.34</v>
      </c>
      <c r="F17" s="72"/>
      <c r="G17" s="72"/>
    </row>
    <row r="18" ht="37" customHeight="1" spans="1:7">
      <c r="A18" s="40"/>
      <c r="B18" s="47" t="s">
        <v>558</v>
      </c>
      <c r="C18" s="47" t="s">
        <v>336</v>
      </c>
      <c r="D18" s="47" t="s">
        <v>559</v>
      </c>
      <c r="E18" s="72">
        <v>60000</v>
      </c>
      <c r="F18" s="72"/>
      <c r="G18" s="72"/>
    </row>
    <row r="19" ht="18.75" customHeight="1" spans="1:7">
      <c r="A19" s="73" t="s">
        <v>53</v>
      </c>
      <c r="B19" s="74" t="s">
        <v>560</v>
      </c>
      <c r="C19" s="74"/>
      <c r="D19" s="75"/>
      <c r="E19" s="72">
        <v>2258842.81</v>
      </c>
      <c r="F19" s="72"/>
      <c r="G19" s="7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29" workbookViewId="0">
      <selection activeCell="C7" sqref="C7:I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style="10" customWidth="1"/>
    <col min="9" max="9" width="30.575" customWidth="1"/>
    <col min="10" max="10" width="32.75" style="10" customWidth="1"/>
  </cols>
  <sheetData>
    <row r="1" customHeight="1" spans="1:10">
      <c r="A1" s="11"/>
      <c r="B1" s="11"/>
      <c r="C1" s="11"/>
      <c r="D1" s="11"/>
      <c r="E1" s="11"/>
      <c r="F1" s="11"/>
      <c r="G1" s="11"/>
      <c r="H1" s="12"/>
      <c r="I1" s="11"/>
      <c r="J1" s="15" t="s">
        <v>561</v>
      </c>
    </row>
    <row r="2" ht="41.25" customHeight="1" spans="1:10">
      <c r="A2" s="11" t="str">
        <f>"2025"&amp;"年部门整体支出绩效目标表"</f>
        <v>2025年部门整体支出绩效目标表</v>
      </c>
      <c r="B2" s="13"/>
      <c r="C2" s="13"/>
      <c r="D2" s="13"/>
      <c r="E2" s="13"/>
      <c r="F2" s="13"/>
      <c r="G2" s="13"/>
      <c r="H2" s="14"/>
      <c r="I2" s="13"/>
      <c r="J2" s="14"/>
    </row>
    <row r="3" ht="17.25" customHeight="1" spans="1:10">
      <c r="A3" s="15" t="str">
        <f>"单位名称："&amp;"富民县司法局"</f>
        <v>单位名称：富民县司法局</v>
      </c>
      <c r="B3" s="15"/>
      <c r="C3" s="16"/>
      <c r="D3" s="12"/>
      <c r="E3" s="12"/>
      <c r="F3" s="12"/>
      <c r="G3" s="12"/>
      <c r="H3" s="12"/>
      <c r="I3" s="12"/>
      <c r="J3" s="103" t="s">
        <v>1</v>
      </c>
    </row>
    <row r="4" ht="30" customHeight="1" spans="1:10">
      <c r="A4" s="17" t="s">
        <v>562</v>
      </c>
      <c r="B4" s="18" t="s">
        <v>68</v>
      </c>
      <c r="C4" s="19"/>
      <c r="D4" s="19"/>
      <c r="E4" s="20"/>
      <c r="F4" s="21" t="s">
        <v>563</v>
      </c>
      <c r="G4" s="20"/>
      <c r="H4" s="22" t="s">
        <v>67</v>
      </c>
      <c r="I4" s="19"/>
      <c r="J4" s="20"/>
    </row>
    <row r="5" ht="32.25" customHeight="1" spans="1:10">
      <c r="A5" s="23" t="s">
        <v>564</v>
      </c>
      <c r="B5" s="24"/>
      <c r="C5" s="24"/>
      <c r="D5" s="24"/>
      <c r="E5" s="24"/>
      <c r="F5" s="24"/>
      <c r="G5" s="24"/>
      <c r="H5" s="25"/>
      <c r="I5" s="48"/>
      <c r="J5" s="49" t="s">
        <v>565</v>
      </c>
    </row>
    <row r="6" ht="99.75" customHeight="1" spans="1:10">
      <c r="A6" s="26" t="s">
        <v>566</v>
      </c>
      <c r="B6" s="27" t="s">
        <v>567</v>
      </c>
      <c r="C6" s="28" t="s">
        <v>568</v>
      </c>
      <c r="D6" s="28"/>
      <c r="E6" s="28"/>
      <c r="F6" s="28"/>
      <c r="G6" s="28"/>
      <c r="H6" s="28"/>
      <c r="I6" s="28"/>
      <c r="J6" s="33" t="s">
        <v>569</v>
      </c>
    </row>
    <row r="7" ht="99.75" customHeight="1" spans="1:10">
      <c r="A7" s="26"/>
      <c r="B7" s="27" t="str">
        <f>"总体绩效目标（"&amp;"2025"&amp;"-"&amp;("2025"+2)&amp;"年期间）"</f>
        <v>总体绩效目标（2025-2027年期间）</v>
      </c>
      <c r="C7" s="28" t="s">
        <v>570</v>
      </c>
      <c r="D7" s="28"/>
      <c r="E7" s="28"/>
      <c r="F7" s="28"/>
      <c r="G7" s="28"/>
      <c r="H7" s="28"/>
      <c r="I7" s="28"/>
      <c r="J7" s="33" t="s">
        <v>571</v>
      </c>
    </row>
    <row r="8" ht="75" customHeight="1" spans="1:10">
      <c r="A8" s="27" t="s">
        <v>572</v>
      </c>
      <c r="B8" s="29" t="str">
        <f>"预算年度（"&amp;"2025"&amp;"年）绩效目标"</f>
        <v>预算年度（2025年）绩效目标</v>
      </c>
      <c r="C8" s="30" t="s">
        <v>573</v>
      </c>
      <c r="D8" s="30"/>
      <c r="E8" s="30"/>
      <c r="F8" s="30"/>
      <c r="G8" s="30"/>
      <c r="H8" s="30"/>
      <c r="I8" s="30"/>
      <c r="J8" s="50" t="s">
        <v>574</v>
      </c>
    </row>
    <row r="9" ht="32.25" customHeight="1" spans="1:10">
      <c r="A9" s="31" t="s">
        <v>575</v>
      </c>
      <c r="B9" s="31"/>
      <c r="C9" s="31"/>
      <c r="D9" s="31"/>
      <c r="E9" s="31"/>
      <c r="F9" s="31"/>
      <c r="G9" s="31"/>
      <c r="H9" s="31"/>
      <c r="I9" s="31"/>
      <c r="J9" s="31"/>
    </row>
    <row r="10" ht="32.25" customHeight="1" spans="1:10">
      <c r="A10" s="27" t="s">
        <v>576</v>
      </c>
      <c r="B10" s="27"/>
      <c r="C10" s="26" t="s">
        <v>577</v>
      </c>
      <c r="D10" s="26"/>
      <c r="E10" s="26"/>
      <c r="F10" s="26" t="s">
        <v>578</v>
      </c>
      <c r="G10" s="26"/>
      <c r="H10" s="32" t="s">
        <v>579</v>
      </c>
      <c r="I10" s="26"/>
      <c r="J10" s="32"/>
    </row>
    <row r="11" ht="32.25" customHeight="1" spans="1:10">
      <c r="A11" s="27"/>
      <c r="B11" s="27"/>
      <c r="C11" s="26"/>
      <c r="D11" s="26"/>
      <c r="E11" s="26"/>
      <c r="F11" s="26"/>
      <c r="G11" s="26"/>
      <c r="H11" s="33" t="s">
        <v>580</v>
      </c>
      <c r="I11" s="27" t="s">
        <v>581</v>
      </c>
      <c r="J11" s="33" t="s">
        <v>582</v>
      </c>
    </row>
    <row r="12" ht="24" customHeight="1" spans="1:10">
      <c r="A12" s="34" t="s">
        <v>53</v>
      </c>
      <c r="B12" s="35"/>
      <c r="C12" s="35"/>
      <c r="D12" s="35"/>
      <c r="E12" s="35"/>
      <c r="F12" s="35"/>
      <c r="G12" s="36"/>
      <c r="H12" s="37">
        <v>10043797.9</v>
      </c>
      <c r="I12" s="51">
        <v>10043797.9</v>
      </c>
      <c r="J12" s="37"/>
    </row>
    <row r="13" ht="34.5" customHeight="1" spans="1:10">
      <c r="A13" s="28" t="s">
        <v>583</v>
      </c>
      <c r="B13" s="38"/>
      <c r="C13" s="28" t="s">
        <v>584</v>
      </c>
      <c r="D13" s="38"/>
      <c r="E13" s="38"/>
      <c r="F13" s="38"/>
      <c r="G13" s="38"/>
      <c r="H13" s="39">
        <v>7784955.09</v>
      </c>
      <c r="I13" s="52">
        <v>7784955.09</v>
      </c>
      <c r="J13" s="39"/>
    </row>
    <row r="14" ht="34.5" customHeight="1" spans="1:10">
      <c r="A14" s="28" t="s">
        <v>585</v>
      </c>
      <c r="B14" s="40"/>
      <c r="C14" s="28" t="s">
        <v>586</v>
      </c>
      <c r="D14" s="40"/>
      <c r="E14" s="40"/>
      <c r="F14" s="40"/>
      <c r="G14" s="40"/>
      <c r="H14" s="39">
        <v>500000</v>
      </c>
      <c r="I14" s="52">
        <v>500000</v>
      </c>
      <c r="J14" s="39"/>
    </row>
    <row r="15" ht="34.5" customHeight="1" spans="1:10">
      <c r="A15" s="28" t="s">
        <v>587</v>
      </c>
      <c r="B15" s="40"/>
      <c r="C15" s="28" t="s">
        <v>588</v>
      </c>
      <c r="D15" s="40"/>
      <c r="E15" s="40"/>
      <c r="F15" s="40"/>
      <c r="G15" s="40"/>
      <c r="H15" s="39">
        <v>1758842.81</v>
      </c>
      <c r="I15" s="52">
        <v>1758842.81</v>
      </c>
      <c r="J15" s="39"/>
    </row>
    <row r="16" ht="32.25" customHeight="1" spans="1:10">
      <c r="A16" s="31" t="s">
        <v>589</v>
      </c>
      <c r="B16" s="31"/>
      <c r="C16" s="31"/>
      <c r="D16" s="31"/>
      <c r="E16" s="31"/>
      <c r="F16" s="31"/>
      <c r="G16" s="31"/>
      <c r="H16" s="31"/>
      <c r="I16" s="31"/>
      <c r="J16" s="31"/>
    </row>
    <row r="17" ht="32.25" customHeight="1" spans="1:10">
      <c r="A17" s="41" t="s">
        <v>590</v>
      </c>
      <c r="B17" s="41"/>
      <c r="C17" s="41"/>
      <c r="D17" s="41"/>
      <c r="E17" s="41"/>
      <c r="F17" s="41"/>
      <c r="G17" s="41"/>
      <c r="H17" s="42" t="s">
        <v>591</v>
      </c>
      <c r="I17" s="53" t="s">
        <v>346</v>
      </c>
      <c r="J17" s="42" t="s">
        <v>592</v>
      </c>
    </row>
    <row r="18" ht="36" customHeight="1" spans="1:10">
      <c r="A18" s="43" t="s">
        <v>339</v>
      </c>
      <c r="B18" s="43" t="s">
        <v>593</v>
      </c>
      <c r="C18" s="44" t="s">
        <v>341</v>
      </c>
      <c r="D18" s="44" t="s">
        <v>342</v>
      </c>
      <c r="E18" s="44" t="s">
        <v>343</v>
      </c>
      <c r="F18" s="44" t="s">
        <v>344</v>
      </c>
      <c r="G18" s="44" t="s">
        <v>345</v>
      </c>
      <c r="H18" s="45"/>
      <c r="I18" s="54"/>
      <c r="J18" s="45"/>
    </row>
    <row r="19" ht="32.25" customHeight="1" spans="1:10">
      <c r="A19" s="46" t="s">
        <v>348</v>
      </c>
      <c r="B19" s="46"/>
      <c r="C19" s="47"/>
      <c r="D19" s="46"/>
      <c r="E19" s="46"/>
      <c r="F19" s="46"/>
      <c r="G19" s="46"/>
      <c r="H19" s="30"/>
      <c r="I19" s="30"/>
      <c r="J19" s="30"/>
    </row>
    <row r="20" ht="32.25" customHeight="1" spans="1:10">
      <c r="A20" s="46"/>
      <c r="B20" s="46" t="s">
        <v>349</v>
      </c>
      <c r="C20" s="47"/>
      <c r="D20" s="46"/>
      <c r="E20" s="46"/>
      <c r="F20" s="46"/>
      <c r="G20" s="46"/>
      <c r="H20" s="30"/>
      <c r="I20" s="30"/>
      <c r="J20" s="30"/>
    </row>
    <row r="21" ht="45" customHeight="1" spans="1:10">
      <c r="A21" s="46"/>
      <c r="B21" s="46"/>
      <c r="C21" s="47" t="s">
        <v>594</v>
      </c>
      <c r="D21" s="46" t="s">
        <v>351</v>
      </c>
      <c r="E21" s="46" t="s">
        <v>595</v>
      </c>
      <c r="F21" s="46" t="s">
        <v>596</v>
      </c>
      <c r="G21" s="46" t="s">
        <v>354</v>
      </c>
      <c r="H21" s="30" t="s">
        <v>597</v>
      </c>
      <c r="I21" s="30" t="s">
        <v>598</v>
      </c>
      <c r="J21" s="30" t="s">
        <v>599</v>
      </c>
    </row>
    <row r="22" ht="39" customHeight="1" spans="1:10">
      <c r="A22" s="46"/>
      <c r="B22" s="46"/>
      <c r="C22" s="47" t="s">
        <v>600</v>
      </c>
      <c r="D22" s="46" t="s">
        <v>351</v>
      </c>
      <c r="E22" s="46" t="s">
        <v>601</v>
      </c>
      <c r="F22" s="46" t="s">
        <v>596</v>
      </c>
      <c r="G22" s="46" t="s">
        <v>354</v>
      </c>
      <c r="H22" s="30" t="s">
        <v>602</v>
      </c>
      <c r="I22" s="30" t="s">
        <v>603</v>
      </c>
      <c r="J22" s="30" t="s">
        <v>599</v>
      </c>
    </row>
    <row r="23" ht="32.25" customHeight="1" spans="1:10">
      <c r="A23" s="46"/>
      <c r="B23" s="46" t="s">
        <v>357</v>
      </c>
      <c r="C23" s="47"/>
      <c r="D23" s="46"/>
      <c r="E23" s="46"/>
      <c r="F23" s="46"/>
      <c r="G23" s="46"/>
      <c r="H23" s="30"/>
      <c r="I23" s="30"/>
      <c r="J23" s="30"/>
    </row>
    <row r="24" ht="45" customHeight="1" spans="1:10">
      <c r="A24" s="46"/>
      <c r="B24" s="46"/>
      <c r="C24" s="47" t="s">
        <v>604</v>
      </c>
      <c r="D24" s="46" t="s">
        <v>351</v>
      </c>
      <c r="E24" s="46" t="s">
        <v>605</v>
      </c>
      <c r="F24" s="46" t="s">
        <v>371</v>
      </c>
      <c r="G24" s="46" t="s">
        <v>354</v>
      </c>
      <c r="H24" s="30" t="s">
        <v>606</v>
      </c>
      <c r="I24" s="30" t="s">
        <v>607</v>
      </c>
      <c r="J24" s="30" t="s">
        <v>599</v>
      </c>
    </row>
    <row r="25" ht="50" customHeight="1" spans="1:10">
      <c r="A25" s="46"/>
      <c r="B25" s="46"/>
      <c r="C25" s="47" t="s">
        <v>608</v>
      </c>
      <c r="D25" s="46" t="s">
        <v>351</v>
      </c>
      <c r="E25" s="46" t="s">
        <v>609</v>
      </c>
      <c r="F25" s="46" t="s">
        <v>379</v>
      </c>
      <c r="G25" s="46" t="s">
        <v>354</v>
      </c>
      <c r="H25" s="30" t="s">
        <v>610</v>
      </c>
      <c r="I25" s="30" t="s">
        <v>611</v>
      </c>
      <c r="J25" s="30" t="s">
        <v>612</v>
      </c>
    </row>
    <row r="26" ht="32.25" customHeight="1" spans="1:10">
      <c r="A26" s="46"/>
      <c r="B26" s="46" t="s">
        <v>362</v>
      </c>
      <c r="C26" s="47"/>
      <c r="D26" s="46"/>
      <c r="E26" s="46"/>
      <c r="F26" s="46"/>
      <c r="G26" s="46"/>
      <c r="H26" s="30"/>
      <c r="I26" s="30"/>
      <c r="J26" s="30"/>
    </row>
    <row r="27" ht="43" customHeight="1" spans="1:10">
      <c r="A27" s="46"/>
      <c r="B27" s="46"/>
      <c r="C27" s="47" t="s">
        <v>363</v>
      </c>
      <c r="D27" s="46" t="s">
        <v>351</v>
      </c>
      <c r="E27" s="46" t="s">
        <v>613</v>
      </c>
      <c r="F27" s="46" t="s">
        <v>371</v>
      </c>
      <c r="G27" s="46" t="s">
        <v>354</v>
      </c>
      <c r="H27" s="30" t="s">
        <v>614</v>
      </c>
      <c r="I27" s="30" t="s">
        <v>615</v>
      </c>
      <c r="J27" s="30" t="s">
        <v>599</v>
      </c>
    </row>
    <row r="28" ht="32.25" customHeight="1" spans="1:10">
      <c r="A28" s="46" t="s">
        <v>367</v>
      </c>
      <c r="B28" s="46"/>
      <c r="C28" s="47"/>
      <c r="D28" s="46"/>
      <c r="E28" s="46"/>
      <c r="F28" s="46"/>
      <c r="G28" s="46"/>
      <c r="H28" s="30"/>
      <c r="I28" s="30"/>
      <c r="J28" s="30"/>
    </row>
    <row r="29" ht="32.25" customHeight="1" spans="1:10">
      <c r="A29" s="46"/>
      <c r="B29" s="46" t="s">
        <v>368</v>
      </c>
      <c r="C29" s="47"/>
      <c r="D29" s="46"/>
      <c r="E29" s="46"/>
      <c r="F29" s="46"/>
      <c r="G29" s="46"/>
      <c r="H29" s="30"/>
      <c r="I29" s="30"/>
      <c r="J29" s="30"/>
    </row>
    <row r="30" ht="42" customHeight="1" spans="1:10">
      <c r="A30" s="46"/>
      <c r="B30" s="46"/>
      <c r="C30" s="47" t="s">
        <v>616</v>
      </c>
      <c r="D30" s="46" t="s">
        <v>351</v>
      </c>
      <c r="E30" s="46" t="s">
        <v>407</v>
      </c>
      <c r="F30" s="46" t="s">
        <v>371</v>
      </c>
      <c r="G30" s="46" t="s">
        <v>372</v>
      </c>
      <c r="H30" s="30" t="s">
        <v>617</v>
      </c>
      <c r="I30" s="30" t="s">
        <v>618</v>
      </c>
      <c r="J30" s="30" t="s">
        <v>599</v>
      </c>
    </row>
    <row r="31" ht="32.25" customHeight="1" spans="1:10">
      <c r="A31" s="46"/>
      <c r="B31" s="46" t="s">
        <v>436</v>
      </c>
      <c r="C31" s="47"/>
      <c r="D31" s="46"/>
      <c r="E31" s="46"/>
      <c r="F31" s="46"/>
      <c r="G31" s="46"/>
      <c r="H31" s="30"/>
      <c r="I31" s="30"/>
      <c r="J31" s="30"/>
    </row>
    <row r="32" ht="48" customHeight="1" spans="1:10">
      <c r="A32" s="46"/>
      <c r="B32" s="46"/>
      <c r="C32" s="47" t="s">
        <v>619</v>
      </c>
      <c r="D32" s="46" t="s">
        <v>351</v>
      </c>
      <c r="E32" s="46" t="s">
        <v>359</v>
      </c>
      <c r="F32" s="46" t="s">
        <v>371</v>
      </c>
      <c r="G32" s="46" t="s">
        <v>372</v>
      </c>
      <c r="H32" s="30" t="s">
        <v>620</v>
      </c>
      <c r="I32" s="30" t="s">
        <v>621</v>
      </c>
      <c r="J32" s="30" t="s">
        <v>622</v>
      </c>
    </row>
    <row r="33" ht="32.25" customHeight="1" spans="1:10">
      <c r="A33" s="46" t="s">
        <v>374</v>
      </c>
      <c r="B33" s="46"/>
      <c r="C33" s="47"/>
      <c r="D33" s="46"/>
      <c r="E33" s="46"/>
      <c r="F33" s="46"/>
      <c r="G33" s="46"/>
      <c r="H33" s="30"/>
      <c r="I33" s="30"/>
      <c r="J33" s="30"/>
    </row>
    <row r="34" ht="32.25" customHeight="1" spans="1:10">
      <c r="A34" s="46"/>
      <c r="B34" s="46" t="s">
        <v>375</v>
      </c>
      <c r="C34" s="47"/>
      <c r="D34" s="46"/>
      <c r="E34" s="46"/>
      <c r="F34" s="46"/>
      <c r="G34" s="46"/>
      <c r="H34" s="30"/>
      <c r="I34" s="30"/>
      <c r="J34" s="30"/>
    </row>
    <row r="35" ht="49" customHeight="1" spans="1:10">
      <c r="A35" s="46"/>
      <c r="B35" s="46"/>
      <c r="C35" s="47" t="s">
        <v>440</v>
      </c>
      <c r="D35" s="46" t="s">
        <v>377</v>
      </c>
      <c r="E35" s="46" t="s">
        <v>378</v>
      </c>
      <c r="F35" s="46" t="s">
        <v>379</v>
      </c>
      <c r="G35" s="46" t="s">
        <v>372</v>
      </c>
      <c r="H35" s="30" t="s">
        <v>623</v>
      </c>
      <c r="I35" s="30" t="s">
        <v>375</v>
      </c>
      <c r="J35" s="30" t="s">
        <v>415</v>
      </c>
    </row>
  </sheetData>
  <mergeCells count="33">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2" t="s">
        <v>50</v>
      </c>
      <c r="B1" s="2"/>
      <c r="C1" s="2"/>
      <c r="D1" s="2"/>
      <c r="E1" s="2"/>
      <c r="F1" s="2"/>
      <c r="G1" s="2"/>
      <c r="H1" s="2"/>
      <c r="I1" s="2"/>
      <c r="J1" s="2"/>
      <c r="K1" s="2"/>
      <c r="L1" s="2"/>
      <c r="M1" s="2"/>
      <c r="N1" s="2"/>
      <c r="O1" s="2"/>
      <c r="P1" s="2"/>
      <c r="Q1" s="2"/>
      <c r="R1" s="2"/>
      <c r="S1" s="2"/>
      <c r="T1" s="2"/>
    </row>
    <row r="2" ht="41.25" customHeight="1" spans="1:20">
      <c r="A2" s="3" t="str">
        <f>"2025"&amp;"年部门收入预算表"</f>
        <v>2025年部门收入预算表</v>
      </c>
      <c r="B2" s="3"/>
      <c r="C2" s="3"/>
      <c r="D2" s="3"/>
      <c r="E2" s="3"/>
      <c r="F2" s="3"/>
      <c r="G2" s="3"/>
      <c r="H2" s="3"/>
      <c r="I2" s="3"/>
      <c r="J2" s="3"/>
      <c r="K2" s="3"/>
      <c r="L2" s="3"/>
      <c r="M2" s="3"/>
      <c r="N2" s="3"/>
      <c r="O2" s="3"/>
      <c r="P2" s="3"/>
      <c r="Q2" s="3"/>
      <c r="R2" s="3"/>
      <c r="S2" s="3"/>
      <c r="T2" s="3"/>
    </row>
    <row r="3" ht="17.25" customHeight="1" spans="1:20">
      <c r="A3" s="4" t="str">
        <f>"单位名称："&amp;"富民县司法局"</f>
        <v>单位名称：富民县司法局</v>
      </c>
      <c r="B3" s="4"/>
      <c r="C3" s="2" t="s">
        <v>1</v>
      </c>
      <c r="D3" s="2"/>
      <c r="E3" s="2"/>
      <c r="F3" s="2"/>
      <c r="G3" s="2"/>
      <c r="H3" s="2"/>
      <c r="I3" s="2"/>
      <c r="J3" s="2"/>
      <c r="K3" s="2"/>
      <c r="L3" s="2"/>
      <c r="M3" s="2"/>
      <c r="N3" s="2"/>
      <c r="O3" s="2"/>
      <c r="P3" s="2"/>
      <c r="Q3" s="2"/>
      <c r="R3" s="2"/>
      <c r="S3" s="2"/>
      <c r="T3" s="2"/>
    </row>
    <row r="4" ht="21.75" customHeight="1" spans="1:20">
      <c r="A4" s="76" t="s">
        <v>51</v>
      </c>
      <c r="B4" s="76" t="s">
        <v>52</v>
      </c>
      <c r="C4" s="76" t="s">
        <v>53</v>
      </c>
      <c r="D4" s="76" t="s">
        <v>54</v>
      </c>
      <c r="E4" s="76"/>
      <c r="F4" s="76"/>
      <c r="G4" s="76"/>
      <c r="H4" s="76"/>
      <c r="I4" s="76"/>
      <c r="J4" s="76"/>
      <c r="K4" s="76"/>
      <c r="L4" s="76"/>
      <c r="M4" s="76"/>
      <c r="N4" s="76"/>
      <c r="O4" s="76" t="s">
        <v>46</v>
      </c>
      <c r="P4" s="76"/>
      <c r="Q4" s="76"/>
      <c r="R4" s="76"/>
      <c r="S4" s="76"/>
      <c r="T4" s="76"/>
    </row>
    <row r="5" ht="27" customHeight="1" spans="1:20">
      <c r="A5" s="76"/>
      <c r="B5" s="76"/>
      <c r="C5" s="76"/>
      <c r="D5" s="76" t="s">
        <v>55</v>
      </c>
      <c r="E5" s="76" t="s">
        <v>56</v>
      </c>
      <c r="F5" s="76" t="s">
        <v>57</v>
      </c>
      <c r="G5" s="76" t="s">
        <v>58</v>
      </c>
      <c r="H5" s="76" t="s">
        <v>59</v>
      </c>
      <c r="I5" s="76" t="s">
        <v>60</v>
      </c>
      <c r="J5" s="76"/>
      <c r="K5" s="76"/>
      <c r="L5" s="76"/>
      <c r="M5" s="76"/>
      <c r="N5" s="76"/>
      <c r="O5" s="76" t="s">
        <v>55</v>
      </c>
      <c r="P5" s="76" t="s">
        <v>56</v>
      </c>
      <c r="Q5" s="76" t="s">
        <v>57</v>
      </c>
      <c r="R5" s="76" t="s">
        <v>58</v>
      </c>
      <c r="S5" s="76" t="s">
        <v>59</v>
      </c>
      <c r="T5" s="76" t="s">
        <v>60</v>
      </c>
    </row>
    <row r="6" ht="30" customHeight="1" spans="1:20">
      <c r="A6" s="76"/>
      <c r="B6" s="76"/>
      <c r="C6" s="76"/>
      <c r="D6" s="76"/>
      <c r="E6" s="76"/>
      <c r="F6" s="76"/>
      <c r="G6" s="76"/>
      <c r="H6" s="76"/>
      <c r="I6" s="76" t="s">
        <v>55</v>
      </c>
      <c r="J6" s="76" t="s">
        <v>61</v>
      </c>
      <c r="K6" s="76" t="s">
        <v>62</v>
      </c>
      <c r="L6" s="76" t="s">
        <v>63</v>
      </c>
      <c r="M6" s="76" t="s">
        <v>64</v>
      </c>
      <c r="N6" s="76" t="s">
        <v>65</v>
      </c>
      <c r="O6" s="76"/>
      <c r="P6" s="76"/>
      <c r="Q6" s="76"/>
      <c r="R6" s="76"/>
      <c r="S6" s="76"/>
      <c r="T6" s="76"/>
    </row>
    <row r="7" ht="15" customHeight="1" spans="1:20">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76">
        <v>19</v>
      </c>
      <c r="T7" s="76">
        <v>20</v>
      </c>
    </row>
    <row r="8" ht="18" customHeight="1" outlineLevel="1" spans="1:20">
      <c r="A8" s="88" t="s">
        <v>66</v>
      </c>
      <c r="B8" s="88" t="s">
        <v>67</v>
      </c>
      <c r="C8" s="92">
        <v>10043797.9</v>
      </c>
      <c r="D8" s="92">
        <v>10043797.9</v>
      </c>
      <c r="E8" s="92">
        <v>10043797.9</v>
      </c>
      <c r="F8" s="92"/>
      <c r="G8" s="92"/>
      <c r="H8" s="92"/>
      <c r="I8" s="92"/>
      <c r="J8" s="92"/>
      <c r="K8" s="92"/>
      <c r="L8" s="92"/>
      <c r="M8" s="92"/>
      <c r="N8" s="92"/>
      <c r="O8" s="92"/>
      <c r="P8" s="92"/>
      <c r="Q8" s="92"/>
      <c r="R8" s="92"/>
      <c r="S8" s="92"/>
      <c r="T8" s="92"/>
    </row>
    <row r="9" ht="18" customHeight="1" spans="1:20">
      <c r="A9" s="93" t="s">
        <v>68</v>
      </c>
      <c r="B9" s="93" t="s">
        <v>67</v>
      </c>
      <c r="C9" s="92">
        <v>10043797.9</v>
      </c>
      <c r="D9" s="92">
        <v>10043797.9</v>
      </c>
      <c r="E9" s="92">
        <v>10043797.9</v>
      </c>
      <c r="F9" s="92"/>
      <c r="G9" s="92"/>
      <c r="H9" s="92"/>
      <c r="I9" s="92"/>
      <c r="J9" s="92"/>
      <c r="K9" s="92"/>
      <c r="L9" s="92"/>
      <c r="M9" s="92"/>
      <c r="N9" s="92"/>
      <c r="O9" s="92"/>
      <c r="P9" s="92"/>
      <c r="Q9" s="92"/>
      <c r="R9" s="92"/>
      <c r="S9" s="92"/>
      <c r="T9" s="92"/>
    </row>
    <row r="10" ht="18" customHeight="1" spans="1:20">
      <c r="A10" s="76" t="s">
        <v>53</v>
      </c>
      <c r="B10" s="76"/>
      <c r="C10" s="92">
        <v>10043797.9</v>
      </c>
      <c r="D10" s="92">
        <v>10043797.9</v>
      </c>
      <c r="E10" s="92">
        <v>10043797.9</v>
      </c>
      <c r="F10" s="92"/>
      <c r="G10" s="92"/>
      <c r="H10" s="92"/>
      <c r="I10" s="92"/>
      <c r="J10" s="92"/>
      <c r="K10" s="92"/>
      <c r="L10" s="92"/>
      <c r="M10" s="92"/>
      <c r="N10" s="92"/>
      <c r="O10" s="92"/>
      <c r="P10" s="92"/>
      <c r="Q10" s="92"/>
      <c r="R10" s="92"/>
      <c r="S10" s="92"/>
      <c r="T10" s="92"/>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abSelected="1" workbookViewId="0">
      <selection activeCell="G15" sqref="G15"/>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24"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2" t="s">
        <v>624</v>
      </c>
    </row>
    <row r="2" ht="41.25" customHeight="1" spans="1:23">
      <c r="A2" s="3" t="s">
        <v>625</v>
      </c>
      <c r="B2" s="3"/>
      <c r="C2" s="3"/>
      <c r="D2" s="3"/>
      <c r="E2" s="3"/>
      <c r="F2" s="3"/>
      <c r="G2" s="3"/>
      <c r="H2" s="3"/>
      <c r="I2" s="3"/>
      <c r="J2" s="3"/>
      <c r="K2" s="3"/>
      <c r="L2" s="3"/>
      <c r="M2" s="3"/>
      <c r="N2" s="3"/>
      <c r="O2" s="3"/>
      <c r="P2" s="3"/>
      <c r="Q2" s="3"/>
      <c r="R2" s="3"/>
      <c r="S2" s="3"/>
      <c r="T2" s="3"/>
      <c r="U2" s="3"/>
      <c r="V2" s="3"/>
      <c r="W2" s="3"/>
    </row>
    <row r="3" ht="17.25" customHeight="1" spans="1:23">
      <c r="A3" s="4" t="str">
        <f>"单位名称："&amp;"富民县司法局"</f>
        <v>单位名称：富民县司法局</v>
      </c>
      <c r="B3" s="4"/>
      <c r="C3" s="4"/>
      <c r="V3" s="2" t="s">
        <v>626</v>
      </c>
      <c r="W3" s="2"/>
    </row>
    <row r="4" s="1" customFormat="1" ht="17.25" customHeight="1" spans="1:23">
      <c r="A4" s="5" t="s">
        <v>193</v>
      </c>
      <c r="B4" s="5" t="s">
        <v>627</v>
      </c>
      <c r="C4" s="5" t="s">
        <v>628</v>
      </c>
      <c r="D4" s="5" t="s">
        <v>629</v>
      </c>
      <c r="E4" s="5" t="s">
        <v>630</v>
      </c>
      <c r="F4" s="5" t="s">
        <v>631</v>
      </c>
      <c r="G4" s="5"/>
      <c r="H4" s="5"/>
      <c r="I4" s="5"/>
      <c r="J4" s="5"/>
      <c r="K4" s="5"/>
      <c r="L4" s="5"/>
      <c r="M4" s="5" t="s">
        <v>632</v>
      </c>
      <c r="N4" s="5"/>
      <c r="O4" s="5"/>
      <c r="P4" s="5"/>
      <c r="Q4" s="5"/>
      <c r="R4" s="5"/>
      <c r="S4" s="5"/>
      <c r="T4" s="5" t="s">
        <v>633</v>
      </c>
      <c r="U4" s="5"/>
      <c r="V4" s="5"/>
      <c r="W4" s="5" t="s">
        <v>634</v>
      </c>
    </row>
    <row r="5" s="1" customFormat="1" ht="33" customHeight="1" spans="1:23">
      <c r="A5" s="5"/>
      <c r="B5" s="5"/>
      <c r="C5" s="5"/>
      <c r="D5" s="5"/>
      <c r="E5" s="5"/>
      <c r="F5" s="5" t="s">
        <v>55</v>
      </c>
      <c r="G5" s="5" t="s">
        <v>635</v>
      </c>
      <c r="H5" s="5" t="s">
        <v>636</v>
      </c>
      <c r="I5" s="5" t="s">
        <v>637</v>
      </c>
      <c r="J5" s="5" t="s">
        <v>638</v>
      </c>
      <c r="K5" s="5" t="s">
        <v>639</v>
      </c>
      <c r="L5" s="5" t="s">
        <v>640</v>
      </c>
      <c r="M5" s="5" t="s">
        <v>55</v>
      </c>
      <c r="N5" s="5" t="s">
        <v>641</v>
      </c>
      <c r="O5" s="5" t="s">
        <v>642</v>
      </c>
      <c r="P5" s="5" t="s">
        <v>643</v>
      </c>
      <c r="Q5" s="5" t="s">
        <v>644</v>
      </c>
      <c r="R5" s="5" t="s">
        <v>645</v>
      </c>
      <c r="S5" s="5" t="s">
        <v>646</v>
      </c>
      <c r="T5" s="5" t="s">
        <v>55</v>
      </c>
      <c r="U5" s="5" t="s">
        <v>647</v>
      </c>
      <c r="V5" s="5" t="s">
        <v>648</v>
      </c>
      <c r="W5" s="5"/>
    </row>
    <row r="6" s="1" customFormat="1" ht="33" customHeight="1" spans="1:23">
      <c r="A6" s="6" t="s">
        <v>67</v>
      </c>
      <c r="B6" s="5"/>
      <c r="C6" s="5"/>
      <c r="D6" s="5"/>
      <c r="E6" s="5"/>
      <c r="F6" s="5"/>
      <c r="G6" s="5"/>
      <c r="H6" s="5"/>
      <c r="I6" s="5"/>
      <c r="J6" s="5"/>
      <c r="K6" s="5"/>
      <c r="L6" s="5"/>
      <c r="M6" s="5"/>
      <c r="N6" s="5"/>
      <c r="O6" s="5"/>
      <c r="P6" s="5"/>
      <c r="Q6" s="5"/>
      <c r="R6" s="5"/>
      <c r="S6" s="5"/>
      <c r="T6" s="5"/>
      <c r="U6" s="5"/>
      <c r="V6" s="5"/>
      <c r="W6" s="5"/>
    </row>
    <row r="7" s="1" customFormat="1" ht="32" customHeight="1" spans="1:23">
      <c r="A7" s="7" t="s">
        <v>67</v>
      </c>
      <c r="B7" s="7" t="s">
        <v>649</v>
      </c>
      <c r="C7" s="7" t="s">
        <v>650</v>
      </c>
      <c r="D7" s="7" t="s">
        <v>651</v>
      </c>
      <c r="E7" s="7" t="s">
        <v>652</v>
      </c>
      <c r="F7" s="8">
        <v>35</v>
      </c>
      <c r="G7" s="9" t="s">
        <v>653</v>
      </c>
      <c r="H7" s="9" t="s">
        <v>80</v>
      </c>
      <c r="I7" s="9" t="s">
        <v>654</v>
      </c>
      <c r="J7" s="9" t="s">
        <v>182</v>
      </c>
      <c r="K7" s="9" t="s">
        <v>654</v>
      </c>
      <c r="L7" s="9" t="s">
        <v>654</v>
      </c>
      <c r="M7" s="8">
        <v>32</v>
      </c>
      <c r="N7" s="9" t="s">
        <v>655</v>
      </c>
      <c r="O7" s="9" t="s">
        <v>80</v>
      </c>
      <c r="P7" s="9" t="s">
        <v>654</v>
      </c>
      <c r="Q7" s="9" t="s">
        <v>81</v>
      </c>
      <c r="R7" s="9" t="s">
        <v>654</v>
      </c>
      <c r="S7" s="9" t="s">
        <v>654</v>
      </c>
      <c r="T7" s="8">
        <v>13</v>
      </c>
      <c r="U7" s="8">
        <v>0</v>
      </c>
      <c r="V7" s="8">
        <v>13</v>
      </c>
      <c r="W7" s="8">
        <v>0</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1"/>
  <sheetViews>
    <sheetView showGridLines="0" showZeros="0" zoomScale="80" zoomScaleNormal="8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2" t="s">
        <v>69</v>
      </c>
    </row>
    <row r="2" ht="64" customHeight="1" spans="1:14">
      <c r="A2" s="3" t="str">
        <f>"2025"&amp;"年部门支出预算表"</f>
        <v>2025年部门支出预算表</v>
      </c>
      <c r="B2" s="3"/>
      <c r="C2" s="3"/>
      <c r="D2" s="3"/>
      <c r="E2" s="3"/>
      <c r="F2" s="3"/>
      <c r="G2" s="3"/>
      <c r="H2" s="3"/>
      <c r="I2" s="3"/>
      <c r="J2" s="3"/>
      <c r="K2" s="3"/>
      <c r="L2" s="3"/>
      <c r="M2" s="3"/>
      <c r="N2" s="3"/>
    </row>
    <row r="3" ht="17.25" customHeight="1" spans="1:14">
      <c r="A3" s="4" t="str">
        <f>"单位名称："&amp;"富民县司法局"</f>
        <v>单位名称：富民县司法局</v>
      </c>
      <c r="B3" s="4"/>
      <c r="C3" s="2" t="s">
        <v>1</v>
      </c>
      <c r="D3" s="2"/>
      <c r="E3" s="2"/>
      <c r="F3" s="2"/>
      <c r="G3" s="2"/>
      <c r="H3" s="2"/>
      <c r="I3" s="2"/>
      <c r="J3" s="2"/>
      <c r="K3" s="2"/>
      <c r="L3" s="2"/>
      <c r="M3" s="2"/>
      <c r="N3" s="2"/>
    </row>
    <row r="4" ht="27" customHeight="1" spans="1:14">
      <c r="A4" s="76" t="s">
        <v>70</v>
      </c>
      <c r="B4" s="76" t="s">
        <v>71</v>
      </c>
      <c r="C4" s="76" t="s">
        <v>53</v>
      </c>
      <c r="D4" s="76" t="s">
        <v>72</v>
      </c>
      <c r="E4" s="76" t="s">
        <v>73</v>
      </c>
      <c r="F4" s="76" t="s">
        <v>57</v>
      </c>
      <c r="G4" s="76" t="s">
        <v>58</v>
      </c>
      <c r="H4" s="76" t="s">
        <v>74</v>
      </c>
      <c r="I4" s="76" t="s">
        <v>60</v>
      </c>
      <c r="J4" s="76"/>
      <c r="K4" s="76"/>
      <c r="L4" s="76"/>
      <c r="M4" s="76"/>
      <c r="N4" s="76"/>
    </row>
    <row r="5" ht="42" customHeight="1" spans="1:14">
      <c r="A5" s="76"/>
      <c r="B5" s="76"/>
      <c r="C5" s="76"/>
      <c r="D5" s="76" t="s">
        <v>72</v>
      </c>
      <c r="E5" s="76" t="s">
        <v>73</v>
      </c>
      <c r="F5" s="76"/>
      <c r="G5" s="76"/>
      <c r="H5" s="76"/>
      <c r="I5" s="76" t="s">
        <v>55</v>
      </c>
      <c r="J5" s="76" t="s">
        <v>75</v>
      </c>
      <c r="K5" s="76" t="s">
        <v>76</v>
      </c>
      <c r="L5" s="76" t="s">
        <v>77</v>
      </c>
      <c r="M5" s="76" t="s">
        <v>78</v>
      </c>
      <c r="N5" s="76" t="s">
        <v>79</v>
      </c>
    </row>
    <row r="6" ht="18" customHeight="1" spans="1:14">
      <c r="A6" s="76" t="s">
        <v>80</v>
      </c>
      <c r="B6" s="76" t="s">
        <v>81</v>
      </c>
      <c r="C6" s="76" t="s">
        <v>82</v>
      </c>
      <c r="D6" s="76">
        <v>4</v>
      </c>
      <c r="E6" s="76" t="s">
        <v>83</v>
      </c>
      <c r="F6" s="76" t="s">
        <v>84</v>
      </c>
      <c r="G6" s="76" t="s">
        <v>85</v>
      </c>
      <c r="H6" s="76" t="s">
        <v>86</v>
      </c>
      <c r="I6" s="76" t="s">
        <v>87</v>
      </c>
      <c r="J6" s="76" t="s">
        <v>88</v>
      </c>
      <c r="K6" s="76" t="s">
        <v>89</v>
      </c>
      <c r="L6" s="76" t="s">
        <v>90</v>
      </c>
      <c r="M6" s="76" t="s">
        <v>91</v>
      </c>
      <c r="N6" s="76" t="s">
        <v>92</v>
      </c>
    </row>
    <row r="7" ht="21" customHeight="1" outlineLevel="1" spans="1:14">
      <c r="A7" s="98" t="s">
        <v>93</v>
      </c>
      <c r="B7" s="98" t="s">
        <v>94</v>
      </c>
      <c r="C7" s="92">
        <v>8238694.88</v>
      </c>
      <c r="D7" s="92">
        <v>5979852.07</v>
      </c>
      <c r="E7" s="92">
        <v>2258842.81</v>
      </c>
      <c r="F7" s="92"/>
      <c r="G7" s="92"/>
      <c r="H7" s="92"/>
      <c r="I7" s="92"/>
      <c r="J7" s="92"/>
      <c r="K7" s="92"/>
      <c r="L7" s="92"/>
      <c r="M7" s="92"/>
      <c r="N7" s="92"/>
    </row>
    <row r="8" ht="21" customHeight="1" outlineLevel="1" spans="1:14">
      <c r="A8" s="99" t="s">
        <v>95</v>
      </c>
      <c r="B8" s="99" t="s">
        <v>96</v>
      </c>
      <c r="C8" s="92">
        <v>8238694.88</v>
      </c>
      <c r="D8" s="92">
        <v>5979852.07</v>
      </c>
      <c r="E8" s="92">
        <v>2258842.81</v>
      </c>
      <c r="F8" s="92"/>
      <c r="G8" s="92"/>
      <c r="H8" s="92"/>
      <c r="I8" s="92"/>
      <c r="J8" s="92"/>
      <c r="K8" s="92"/>
      <c r="L8" s="92"/>
      <c r="M8" s="92"/>
      <c r="N8" s="92"/>
    </row>
    <row r="9" ht="21" customHeight="1" outlineLevel="1" spans="1:14">
      <c r="A9" s="100" t="s">
        <v>97</v>
      </c>
      <c r="B9" s="100" t="s">
        <v>98</v>
      </c>
      <c r="C9" s="92">
        <v>5979852.07</v>
      </c>
      <c r="D9" s="92">
        <v>5979852.07</v>
      </c>
      <c r="E9" s="92"/>
      <c r="F9" s="92"/>
      <c r="G9" s="92"/>
      <c r="H9" s="92"/>
      <c r="I9" s="92"/>
      <c r="J9" s="92"/>
      <c r="K9" s="92"/>
      <c r="L9" s="92"/>
      <c r="M9" s="92"/>
      <c r="N9" s="92"/>
    </row>
    <row r="10" ht="21" customHeight="1" outlineLevel="1" spans="1:14">
      <c r="A10" s="100" t="s">
        <v>99</v>
      </c>
      <c r="B10" s="100" t="s">
        <v>100</v>
      </c>
      <c r="C10" s="92">
        <v>478830</v>
      </c>
      <c r="D10" s="92"/>
      <c r="E10" s="92">
        <v>478830</v>
      </c>
      <c r="F10" s="92"/>
      <c r="G10" s="92"/>
      <c r="H10" s="92"/>
      <c r="I10" s="92"/>
      <c r="J10" s="92"/>
      <c r="K10" s="92"/>
      <c r="L10" s="92"/>
      <c r="M10" s="92"/>
      <c r="N10" s="92"/>
    </row>
    <row r="11" ht="21" customHeight="1" outlineLevel="1" spans="1:14">
      <c r="A11" s="100" t="s">
        <v>101</v>
      </c>
      <c r="B11" s="100" t="s">
        <v>102</v>
      </c>
      <c r="C11" s="92">
        <v>122960</v>
      </c>
      <c r="D11" s="92"/>
      <c r="E11" s="92">
        <v>122960</v>
      </c>
      <c r="F11" s="92"/>
      <c r="G11" s="92"/>
      <c r="H11" s="92"/>
      <c r="I11" s="92"/>
      <c r="J11" s="92"/>
      <c r="K11" s="92"/>
      <c r="L11" s="92"/>
      <c r="M11" s="92"/>
      <c r="N11" s="92"/>
    </row>
    <row r="12" ht="21" customHeight="1" outlineLevel="1" spans="1:14">
      <c r="A12" s="100" t="s">
        <v>103</v>
      </c>
      <c r="B12" s="100" t="s">
        <v>104</v>
      </c>
      <c r="C12" s="92">
        <v>400000</v>
      </c>
      <c r="D12" s="92"/>
      <c r="E12" s="92">
        <v>400000</v>
      </c>
      <c r="F12" s="92"/>
      <c r="G12" s="92"/>
      <c r="H12" s="92"/>
      <c r="I12" s="92"/>
      <c r="J12" s="92"/>
      <c r="K12" s="92"/>
      <c r="L12" s="92"/>
      <c r="M12" s="92"/>
      <c r="N12" s="92"/>
    </row>
    <row r="13" ht="21" customHeight="1" outlineLevel="1" spans="1:14">
      <c r="A13" s="100" t="s">
        <v>105</v>
      </c>
      <c r="B13" s="100" t="s">
        <v>106</v>
      </c>
      <c r="C13" s="92">
        <v>534880</v>
      </c>
      <c r="D13" s="92"/>
      <c r="E13" s="92">
        <v>534880</v>
      </c>
      <c r="F13" s="92"/>
      <c r="G13" s="92"/>
      <c r="H13" s="92"/>
      <c r="I13" s="92"/>
      <c r="J13" s="92"/>
      <c r="K13" s="92"/>
      <c r="L13" s="92"/>
      <c r="M13" s="92"/>
      <c r="N13" s="92"/>
    </row>
    <row r="14" ht="21" customHeight="1" outlineLevel="1" spans="1:14">
      <c r="A14" s="100" t="s">
        <v>107</v>
      </c>
      <c r="B14" s="100" t="s">
        <v>108</v>
      </c>
      <c r="C14" s="92">
        <v>377152.81</v>
      </c>
      <c r="D14" s="92"/>
      <c r="E14" s="92">
        <v>377152.81</v>
      </c>
      <c r="F14" s="92"/>
      <c r="G14" s="92"/>
      <c r="H14" s="92"/>
      <c r="I14" s="92"/>
      <c r="J14" s="92"/>
      <c r="K14" s="92"/>
      <c r="L14" s="92"/>
      <c r="M14" s="92"/>
      <c r="N14" s="92"/>
    </row>
    <row r="15" ht="21" customHeight="1" outlineLevel="1" spans="1:14">
      <c r="A15" s="100" t="s">
        <v>109</v>
      </c>
      <c r="B15" s="100" t="s">
        <v>110</v>
      </c>
      <c r="C15" s="92">
        <v>40000</v>
      </c>
      <c r="D15" s="92"/>
      <c r="E15" s="92">
        <v>40000</v>
      </c>
      <c r="F15" s="92"/>
      <c r="G15" s="92"/>
      <c r="H15" s="92"/>
      <c r="I15" s="92"/>
      <c r="J15" s="92"/>
      <c r="K15" s="92"/>
      <c r="L15" s="92"/>
      <c r="M15" s="92"/>
      <c r="N15" s="92"/>
    </row>
    <row r="16" ht="21" customHeight="1" spans="1:14">
      <c r="A16" s="100" t="s">
        <v>111</v>
      </c>
      <c r="B16" s="100" t="s">
        <v>112</v>
      </c>
      <c r="C16" s="92">
        <v>305020</v>
      </c>
      <c r="D16" s="92"/>
      <c r="E16" s="92">
        <v>305020</v>
      </c>
      <c r="F16" s="92"/>
      <c r="G16" s="92"/>
      <c r="H16" s="92"/>
      <c r="I16" s="92"/>
      <c r="J16" s="92"/>
      <c r="K16" s="92"/>
      <c r="L16" s="92"/>
      <c r="M16" s="92"/>
      <c r="N16" s="92"/>
    </row>
    <row r="17" ht="21" customHeight="1" outlineLevel="1" spans="1:14">
      <c r="A17" s="98" t="s">
        <v>113</v>
      </c>
      <c r="B17" s="98" t="s">
        <v>114</v>
      </c>
      <c r="C17" s="92">
        <v>600293.92</v>
      </c>
      <c r="D17" s="92">
        <v>600293.92</v>
      </c>
      <c r="E17" s="92"/>
      <c r="F17" s="92"/>
      <c r="G17" s="92"/>
      <c r="H17" s="92"/>
      <c r="I17" s="92"/>
      <c r="J17" s="92"/>
      <c r="K17" s="92"/>
      <c r="L17" s="92"/>
      <c r="M17" s="92"/>
      <c r="N17" s="92"/>
    </row>
    <row r="18" ht="21" customHeight="1" outlineLevel="1" spans="1:14">
      <c r="A18" s="99" t="s">
        <v>115</v>
      </c>
      <c r="B18" s="99" t="s">
        <v>116</v>
      </c>
      <c r="C18" s="92">
        <v>592025.92</v>
      </c>
      <c r="D18" s="92">
        <v>592025.92</v>
      </c>
      <c r="E18" s="92"/>
      <c r="F18" s="92"/>
      <c r="G18" s="92"/>
      <c r="H18" s="92"/>
      <c r="I18" s="92"/>
      <c r="J18" s="92"/>
      <c r="K18" s="92"/>
      <c r="L18" s="92"/>
      <c r="M18" s="92"/>
      <c r="N18" s="92"/>
    </row>
    <row r="19" ht="21" customHeight="1" outlineLevel="1" spans="1:14">
      <c r="A19" s="100" t="s">
        <v>117</v>
      </c>
      <c r="B19" s="100" t="s">
        <v>118</v>
      </c>
      <c r="C19" s="92">
        <v>592025.92</v>
      </c>
      <c r="D19" s="92">
        <v>592025.92</v>
      </c>
      <c r="E19" s="92"/>
      <c r="F19" s="92"/>
      <c r="G19" s="92"/>
      <c r="H19" s="92"/>
      <c r="I19" s="92"/>
      <c r="J19" s="92"/>
      <c r="K19" s="92"/>
      <c r="L19" s="92"/>
      <c r="M19" s="92"/>
      <c r="N19" s="92"/>
    </row>
    <row r="20" ht="21" customHeight="1" outlineLevel="1" spans="1:14">
      <c r="A20" s="99" t="s">
        <v>119</v>
      </c>
      <c r="B20" s="99" t="s">
        <v>120</v>
      </c>
      <c r="C20" s="92">
        <v>8268</v>
      </c>
      <c r="D20" s="92">
        <v>8268</v>
      </c>
      <c r="E20" s="92"/>
      <c r="F20" s="92"/>
      <c r="G20" s="92"/>
      <c r="H20" s="92"/>
      <c r="I20" s="92"/>
      <c r="J20" s="92"/>
      <c r="K20" s="92"/>
      <c r="L20" s="92"/>
      <c r="M20" s="92"/>
      <c r="N20" s="92"/>
    </row>
    <row r="21" ht="21" customHeight="1" spans="1:14">
      <c r="A21" s="100" t="s">
        <v>121</v>
      </c>
      <c r="B21" s="100" t="s">
        <v>122</v>
      </c>
      <c r="C21" s="92">
        <v>8268</v>
      </c>
      <c r="D21" s="92">
        <v>8268</v>
      </c>
      <c r="E21" s="92"/>
      <c r="F21" s="92"/>
      <c r="G21" s="92"/>
      <c r="H21" s="92"/>
      <c r="I21" s="92"/>
      <c r="J21" s="92"/>
      <c r="K21" s="92"/>
      <c r="L21" s="92"/>
      <c r="M21" s="92"/>
      <c r="N21" s="92"/>
    </row>
    <row r="22" ht="21" customHeight="1" outlineLevel="1" spans="1:14">
      <c r="A22" s="98" t="s">
        <v>123</v>
      </c>
      <c r="B22" s="98" t="s">
        <v>124</v>
      </c>
      <c r="C22" s="92">
        <v>618097.06</v>
      </c>
      <c r="D22" s="92">
        <v>618097.06</v>
      </c>
      <c r="E22" s="92"/>
      <c r="F22" s="92"/>
      <c r="G22" s="92"/>
      <c r="H22" s="92"/>
      <c r="I22" s="92"/>
      <c r="J22" s="92"/>
      <c r="K22" s="92"/>
      <c r="L22" s="92"/>
      <c r="M22" s="92"/>
      <c r="N22" s="92"/>
    </row>
    <row r="23" ht="21" customHeight="1" outlineLevel="1" spans="1:14">
      <c r="A23" s="99" t="s">
        <v>125</v>
      </c>
      <c r="B23" s="99" t="s">
        <v>126</v>
      </c>
      <c r="C23" s="92">
        <v>618097.06</v>
      </c>
      <c r="D23" s="92">
        <v>618097.06</v>
      </c>
      <c r="E23" s="92"/>
      <c r="F23" s="92"/>
      <c r="G23" s="92"/>
      <c r="H23" s="92"/>
      <c r="I23" s="92"/>
      <c r="J23" s="92"/>
      <c r="K23" s="92"/>
      <c r="L23" s="92"/>
      <c r="M23" s="92"/>
      <c r="N23" s="92"/>
    </row>
    <row r="24" ht="21" customHeight="1" outlineLevel="1" spans="1:14">
      <c r="A24" s="100" t="s">
        <v>127</v>
      </c>
      <c r="B24" s="100" t="s">
        <v>128</v>
      </c>
      <c r="C24" s="92">
        <v>314185.77</v>
      </c>
      <c r="D24" s="92">
        <v>314185.77</v>
      </c>
      <c r="E24" s="92"/>
      <c r="F24" s="92"/>
      <c r="G24" s="92"/>
      <c r="H24" s="92"/>
      <c r="I24" s="92"/>
      <c r="J24" s="92"/>
      <c r="K24" s="92"/>
      <c r="L24" s="92"/>
      <c r="M24" s="92"/>
      <c r="N24" s="92"/>
    </row>
    <row r="25" ht="21" customHeight="1" outlineLevel="1" spans="1:14">
      <c r="A25" s="100" t="s">
        <v>129</v>
      </c>
      <c r="B25" s="100" t="s">
        <v>130</v>
      </c>
      <c r="C25" s="92">
        <v>12255.03</v>
      </c>
      <c r="D25" s="92">
        <v>12255.03</v>
      </c>
      <c r="E25" s="92"/>
      <c r="F25" s="92"/>
      <c r="G25" s="92"/>
      <c r="H25" s="92"/>
      <c r="I25" s="92"/>
      <c r="J25" s="92"/>
      <c r="K25" s="92"/>
      <c r="L25" s="92"/>
      <c r="M25" s="92"/>
      <c r="N25" s="92"/>
    </row>
    <row r="26" ht="21" customHeight="1" outlineLevel="1" spans="1:14">
      <c r="A26" s="100" t="s">
        <v>131</v>
      </c>
      <c r="B26" s="100" t="s">
        <v>132</v>
      </c>
      <c r="C26" s="92">
        <v>259631.94</v>
      </c>
      <c r="D26" s="92">
        <v>259631.94</v>
      </c>
      <c r="E26" s="92"/>
      <c r="F26" s="92"/>
      <c r="G26" s="92"/>
      <c r="H26" s="92"/>
      <c r="I26" s="92"/>
      <c r="J26" s="92"/>
      <c r="K26" s="92"/>
      <c r="L26" s="92"/>
      <c r="M26" s="92"/>
      <c r="N26" s="92"/>
    </row>
    <row r="27" ht="21" customHeight="1" spans="1:14">
      <c r="A27" s="100" t="s">
        <v>133</v>
      </c>
      <c r="B27" s="100" t="s">
        <v>134</v>
      </c>
      <c r="C27" s="92">
        <v>32024.32</v>
      </c>
      <c r="D27" s="92">
        <v>32024.32</v>
      </c>
      <c r="E27" s="92"/>
      <c r="F27" s="92"/>
      <c r="G27" s="92"/>
      <c r="H27" s="92"/>
      <c r="I27" s="92"/>
      <c r="J27" s="92"/>
      <c r="K27" s="92"/>
      <c r="L27" s="92"/>
      <c r="M27" s="92"/>
      <c r="N27" s="92"/>
    </row>
    <row r="28" ht="21" customHeight="1" outlineLevel="1" spans="1:14">
      <c r="A28" s="98" t="s">
        <v>135</v>
      </c>
      <c r="B28" s="98" t="s">
        <v>136</v>
      </c>
      <c r="C28" s="92">
        <v>586712.04</v>
      </c>
      <c r="D28" s="92">
        <v>586712.04</v>
      </c>
      <c r="E28" s="92"/>
      <c r="F28" s="92"/>
      <c r="G28" s="92"/>
      <c r="H28" s="92"/>
      <c r="I28" s="92"/>
      <c r="J28" s="92"/>
      <c r="K28" s="92"/>
      <c r="L28" s="92"/>
      <c r="M28" s="92"/>
      <c r="N28" s="92"/>
    </row>
    <row r="29" ht="21" customHeight="1" outlineLevel="1" spans="1:14">
      <c r="A29" s="99" t="s">
        <v>137</v>
      </c>
      <c r="B29" s="99" t="s">
        <v>138</v>
      </c>
      <c r="C29" s="92">
        <v>586712.04</v>
      </c>
      <c r="D29" s="92">
        <v>586712.04</v>
      </c>
      <c r="E29" s="92"/>
      <c r="F29" s="92"/>
      <c r="G29" s="92"/>
      <c r="H29" s="92"/>
      <c r="I29" s="92"/>
      <c r="J29" s="92"/>
      <c r="K29" s="92"/>
      <c r="L29" s="92"/>
      <c r="M29" s="92"/>
      <c r="N29" s="92"/>
    </row>
    <row r="30" ht="21" customHeight="1" spans="1:14">
      <c r="A30" s="100" t="s">
        <v>139</v>
      </c>
      <c r="B30" s="100" t="s">
        <v>140</v>
      </c>
      <c r="C30" s="92">
        <v>586712.04</v>
      </c>
      <c r="D30" s="92">
        <v>586712.04</v>
      </c>
      <c r="E30" s="92"/>
      <c r="F30" s="92"/>
      <c r="G30" s="92"/>
      <c r="H30" s="92"/>
      <c r="I30" s="92"/>
      <c r="J30" s="92"/>
      <c r="K30" s="92"/>
      <c r="L30" s="92"/>
      <c r="M30" s="92"/>
      <c r="N30" s="92"/>
    </row>
    <row r="31" ht="21" customHeight="1" spans="1:14">
      <c r="A31" s="76" t="s">
        <v>53</v>
      </c>
      <c r="B31" s="76"/>
      <c r="C31" s="92">
        <v>10043797.9</v>
      </c>
      <c r="D31" s="92">
        <v>7784955.09</v>
      </c>
      <c r="E31" s="92">
        <v>2258842.81</v>
      </c>
      <c r="F31" s="92"/>
      <c r="G31" s="92"/>
      <c r="H31" s="92"/>
      <c r="I31" s="92"/>
      <c r="J31" s="92"/>
      <c r="K31" s="92"/>
      <c r="L31" s="92"/>
      <c r="M31" s="92"/>
      <c r="N31" s="92"/>
    </row>
  </sheetData>
  <mergeCells count="14">
    <mergeCell ref="A1:N1"/>
    <mergeCell ref="A2:N2"/>
    <mergeCell ref="A3:B3"/>
    <mergeCell ref="C3:N3"/>
    <mergeCell ref="I4:N4"/>
    <mergeCell ref="A31:B31"/>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4" workbookViewId="0">
      <selection activeCell="A1" sqref="A1"/>
    </sheetView>
  </sheetViews>
  <sheetFormatPr defaultColWidth="10" defaultRowHeight="12.75" customHeight="1" outlineLevelCol="3"/>
  <cols>
    <col min="1" max="4" width="41.575" customWidth="1"/>
  </cols>
  <sheetData>
    <row r="1" ht="15" customHeight="1" spans="1:4">
      <c r="A1" s="4"/>
      <c r="B1" s="4"/>
      <c r="C1" s="4"/>
      <c r="D1" s="2" t="s">
        <v>141</v>
      </c>
    </row>
    <row r="2" ht="41.25" customHeight="1" spans="1:4">
      <c r="A2" s="95" t="str">
        <f>"2025"&amp;"年财政拨款收支预算总表"</f>
        <v>2025年财政拨款收支预算总表</v>
      </c>
      <c r="B2" s="95"/>
      <c r="C2" s="95"/>
      <c r="D2" s="95"/>
    </row>
    <row r="3" ht="17.25" customHeight="1" spans="1:4">
      <c r="A3" s="4" t="str">
        <f>"单位名称："&amp;"富民县司法局"</f>
        <v>单位名称：富民县司法局</v>
      </c>
      <c r="B3" s="4"/>
      <c r="C3" s="4"/>
      <c r="D3" s="2" t="s">
        <v>1</v>
      </c>
    </row>
    <row r="4" ht="17.25" customHeight="1" spans="1:4">
      <c r="A4" s="76" t="s">
        <v>2</v>
      </c>
      <c r="B4" s="76"/>
      <c r="C4" s="76" t="s">
        <v>3</v>
      </c>
      <c r="D4" s="76"/>
    </row>
    <row r="5" ht="18.75" customHeight="1" spans="1:4">
      <c r="A5" s="76" t="s">
        <v>4</v>
      </c>
      <c r="B5" s="76" t="str">
        <f>"2025"&amp;"年预算数"</f>
        <v>2025年预算数</v>
      </c>
      <c r="C5" s="76" t="s">
        <v>5</v>
      </c>
      <c r="D5" s="76" t="str">
        <f>"2025"&amp;"年预算数"</f>
        <v>2025年预算数</v>
      </c>
    </row>
    <row r="6" ht="16.5" customHeight="1" spans="1:4">
      <c r="A6" s="96" t="s">
        <v>142</v>
      </c>
      <c r="B6" s="92">
        <v>10043797.9</v>
      </c>
      <c r="C6" s="96" t="s">
        <v>143</v>
      </c>
      <c r="D6" s="89">
        <v>10043797.9</v>
      </c>
    </row>
    <row r="7" ht="16.5" customHeight="1" spans="1:4">
      <c r="A7" s="96" t="s">
        <v>144</v>
      </c>
      <c r="B7" s="92">
        <v>10043797.9</v>
      </c>
      <c r="C7" s="96" t="s">
        <v>145</v>
      </c>
      <c r="D7" s="89"/>
    </row>
    <row r="8" ht="16.5" customHeight="1" spans="1:4">
      <c r="A8" s="96" t="s">
        <v>146</v>
      </c>
      <c r="B8" s="92"/>
      <c r="C8" s="96" t="s">
        <v>147</v>
      </c>
      <c r="D8" s="89"/>
    </row>
    <row r="9" ht="16.5" customHeight="1" spans="1:4">
      <c r="A9" s="96" t="s">
        <v>148</v>
      </c>
      <c r="B9" s="92"/>
      <c r="C9" s="96" t="s">
        <v>149</v>
      </c>
      <c r="D9" s="89"/>
    </row>
    <row r="10" ht="16.5" customHeight="1" spans="1:4">
      <c r="A10" s="96" t="s">
        <v>150</v>
      </c>
      <c r="B10" s="92"/>
      <c r="C10" s="96" t="s">
        <v>151</v>
      </c>
      <c r="D10" s="89">
        <v>8238694.88</v>
      </c>
    </row>
    <row r="11" ht="16.5" customHeight="1" spans="1:4">
      <c r="A11" s="96" t="s">
        <v>144</v>
      </c>
      <c r="B11" s="92"/>
      <c r="C11" s="96" t="s">
        <v>152</v>
      </c>
      <c r="D11" s="89"/>
    </row>
    <row r="12" ht="16.5" customHeight="1" spans="1:4">
      <c r="A12" s="96" t="s">
        <v>146</v>
      </c>
      <c r="B12" s="92"/>
      <c r="C12" s="96" t="s">
        <v>153</v>
      </c>
      <c r="D12" s="89"/>
    </row>
    <row r="13" ht="16.5" customHeight="1" spans="1:4">
      <c r="A13" s="96" t="s">
        <v>148</v>
      </c>
      <c r="B13" s="92"/>
      <c r="C13" s="96" t="s">
        <v>154</v>
      </c>
      <c r="D13" s="89"/>
    </row>
    <row r="14" ht="16.5" customHeight="1" spans="1:4">
      <c r="A14" s="83"/>
      <c r="B14" s="83"/>
      <c r="C14" s="96" t="s">
        <v>155</v>
      </c>
      <c r="D14" s="89">
        <v>600293.92</v>
      </c>
    </row>
    <row r="15" ht="16.5" customHeight="1" spans="1:4">
      <c r="A15" s="83"/>
      <c r="B15" s="83"/>
      <c r="C15" s="96" t="s">
        <v>156</v>
      </c>
      <c r="D15" s="89">
        <v>618097.06</v>
      </c>
    </row>
    <row r="16" ht="16.5" customHeight="1" spans="1:4">
      <c r="A16" s="83"/>
      <c r="B16" s="83"/>
      <c r="C16" s="96" t="s">
        <v>157</v>
      </c>
      <c r="D16" s="89"/>
    </row>
    <row r="17" ht="16.5" customHeight="1" spans="1:4">
      <c r="A17" s="83"/>
      <c r="B17" s="83"/>
      <c r="C17" s="96" t="s">
        <v>158</v>
      </c>
      <c r="D17" s="89"/>
    </row>
    <row r="18" ht="16.5" customHeight="1" spans="1:4">
      <c r="A18" s="83"/>
      <c r="B18" s="83"/>
      <c r="C18" s="96" t="s">
        <v>159</v>
      </c>
      <c r="D18" s="89"/>
    </row>
    <row r="19" ht="16.5" customHeight="1" spans="1:4">
      <c r="A19" s="83"/>
      <c r="B19" s="83"/>
      <c r="C19" s="96" t="s">
        <v>160</v>
      </c>
      <c r="D19" s="89"/>
    </row>
    <row r="20" ht="16.5" customHeight="1" spans="1:4">
      <c r="A20" s="83"/>
      <c r="B20" s="83"/>
      <c r="C20" s="96" t="s">
        <v>161</v>
      </c>
      <c r="D20" s="89"/>
    </row>
    <row r="21" ht="16.5" customHeight="1" spans="1:4">
      <c r="A21" s="83"/>
      <c r="B21" s="83"/>
      <c r="C21" s="96" t="s">
        <v>162</v>
      </c>
      <c r="D21" s="89"/>
    </row>
    <row r="22" ht="16.5" customHeight="1" spans="1:4">
      <c r="A22" s="83"/>
      <c r="B22" s="83"/>
      <c r="C22" s="96" t="s">
        <v>163</v>
      </c>
      <c r="D22" s="89"/>
    </row>
    <row r="23" ht="16.5" customHeight="1" spans="1:4">
      <c r="A23" s="83"/>
      <c r="B23" s="83"/>
      <c r="C23" s="96" t="s">
        <v>164</v>
      </c>
      <c r="D23" s="89"/>
    </row>
    <row r="24" ht="16.5" customHeight="1" spans="1:4">
      <c r="A24" s="83"/>
      <c r="B24" s="83"/>
      <c r="C24" s="96" t="s">
        <v>165</v>
      </c>
      <c r="D24" s="89"/>
    </row>
    <row r="25" ht="16.5" customHeight="1" spans="1:4">
      <c r="A25" s="83"/>
      <c r="B25" s="83"/>
      <c r="C25" s="96" t="s">
        <v>166</v>
      </c>
      <c r="D25" s="89">
        <v>586712.04</v>
      </c>
    </row>
    <row r="26" ht="16.5" customHeight="1" spans="1:4">
      <c r="A26" s="83"/>
      <c r="B26" s="83"/>
      <c r="C26" s="96" t="s">
        <v>167</v>
      </c>
      <c r="D26" s="89"/>
    </row>
    <row r="27" ht="16.5" customHeight="1" spans="1:4">
      <c r="A27" s="83"/>
      <c r="B27" s="83"/>
      <c r="C27" s="96" t="s">
        <v>168</v>
      </c>
      <c r="D27" s="89"/>
    </row>
    <row r="28" ht="16.5" customHeight="1" spans="1:4">
      <c r="A28" s="83"/>
      <c r="B28" s="83"/>
      <c r="C28" s="96" t="s">
        <v>169</v>
      </c>
      <c r="D28" s="89"/>
    </row>
    <row r="29" ht="16.5" customHeight="1" spans="1:4">
      <c r="A29" s="83"/>
      <c r="B29" s="83"/>
      <c r="C29" s="96" t="s">
        <v>170</v>
      </c>
      <c r="D29" s="89"/>
    </row>
    <row r="30" ht="16.5" customHeight="1" spans="1:4">
      <c r="A30" s="83"/>
      <c r="B30" s="83"/>
      <c r="C30" s="96" t="s">
        <v>171</v>
      </c>
      <c r="D30" s="89"/>
    </row>
    <row r="31" ht="16.5" customHeight="1" spans="1:4">
      <c r="A31" s="83"/>
      <c r="B31" s="83"/>
      <c r="C31" s="96" t="s">
        <v>172</v>
      </c>
      <c r="D31" s="89"/>
    </row>
    <row r="32" ht="15" customHeight="1" spans="1:4">
      <c r="A32" s="83"/>
      <c r="B32" s="83"/>
      <c r="C32" s="96" t="s">
        <v>173</v>
      </c>
      <c r="D32" s="89"/>
    </row>
    <row r="33" ht="16.5" customHeight="1" spans="1:4">
      <c r="A33" s="83"/>
      <c r="B33" s="83"/>
      <c r="C33" s="96" t="s">
        <v>174</v>
      </c>
      <c r="D33" s="89"/>
    </row>
    <row r="34" ht="18" customHeight="1" spans="1:4">
      <c r="A34" s="83"/>
      <c r="B34" s="83"/>
      <c r="C34" s="96" t="s">
        <v>175</v>
      </c>
      <c r="D34" s="89"/>
    </row>
    <row r="35" ht="16.5" customHeight="1" spans="1:4">
      <c r="A35" s="83"/>
      <c r="B35" s="83"/>
      <c r="C35" s="96" t="s">
        <v>176</v>
      </c>
      <c r="D35" s="89"/>
    </row>
    <row r="36" ht="15" customHeight="1" spans="1:4">
      <c r="A36" s="97" t="s">
        <v>48</v>
      </c>
      <c r="B36" s="92">
        <f>10043797.9+0</f>
        <v>10043797.9</v>
      </c>
      <c r="C36" s="97" t="s">
        <v>49</v>
      </c>
      <c r="D36" s="89">
        <v>10043797.9</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showZeros="0" topLeftCell="A13" workbookViewId="0">
      <selection activeCell="E37" sqref="E37"/>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2" t="s">
        <v>177</v>
      </c>
    </row>
    <row r="2" ht="41.25" customHeight="1" spans="1:7">
      <c r="A2" s="3" t="str">
        <f>"2025"&amp;"年一般公共预算支出预算表（按功能科目分类）"</f>
        <v>2025年一般公共预算支出预算表（按功能科目分类）</v>
      </c>
      <c r="B2" s="3"/>
      <c r="C2" s="3"/>
      <c r="D2" s="3"/>
      <c r="E2" s="3"/>
      <c r="F2" s="3"/>
      <c r="G2" s="3"/>
    </row>
    <row r="3" ht="18" customHeight="1" spans="1:7">
      <c r="A3" s="4" t="str">
        <f>"单位名称："&amp;"富民县司法局"</f>
        <v>单位名称：富民县司法局</v>
      </c>
      <c r="B3" s="4"/>
      <c r="C3" s="4"/>
      <c r="D3" s="4"/>
      <c r="E3" s="4"/>
      <c r="G3" s="2" t="s">
        <v>178</v>
      </c>
    </row>
    <row r="4" ht="20.25" customHeight="1" spans="1:7">
      <c r="A4" s="76" t="s">
        <v>179</v>
      </c>
      <c r="B4" s="76"/>
      <c r="C4" s="76" t="s">
        <v>53</v>
      </c>
      <c r="D4" s="76" t="s">
        <v>72</v>
      </c>
      <c r="E4" s="76"/>
      <c r="F4" s="76"/>
      <c r="G4" s="76" t="s">
        <v>73</v>
      </c>
    </row>
    <row r="5" ht="20.25" customHeight="1" spans="1:7">
      <c r="A5" s="76" t="s">
        <v>70</v>
      </c>
      <c r="B5" s="76" t="s">
        <v>71</v>
      </c>
      <c r="C5" s="76"/>
      <c r="D5" s="76" t="s">
        <v>55</v>
      </c>
      <c r="E5" s="76" t="s">
        <v>180</v>
      </c>
      <c r="F5" s="76" t="s">
        <v>181</v>
      </c>
      <c r="G5" s="76"/>
    </row>
    <row r="6" ht="15" customHeight="1" spans="1:7">
      <c r="A6" s="76" t="s">
        <v>80</v>
      </c>
      <c r="B6" s="76" t="s">
        <v>81</v>
      </c>
      <c r="C6" s="76" t="s">
        <v>82</v>
      </c>
      <c r="D6" s="76" t="s">
        <v>182</v>
      </c>
      <c r="E6" s="76" t="s">
        <v>83</v>
      </c>
      <c r="F6" s="76" t="s">
        <v>84</v>
      </c>
      <c r="G6" s="76" t="s">
        <v>85</v>
      </c>
    </row>
    <row r="7" ht="18" customHeight="1" outlineLevel="1" spans="1:7">
      <c r="A7" s="88" t="s">
        <v>93</v>
      </c>
      <c r="B7" s="88" t="s">
        <v>94</v>
      </c>
      <c r="C7" s="89">
        <v>8238694.88</v>
      </c>
      <c r="D7" s="89">
        <v>5979852.07</v>
      </c>
      <c r="E7" s="89">
        <v>4539451.87</v>
      </c>
      <c r="F7" s="89">
        <v>1440400.2</v>
      </c>
      <c r="G7" s="89">
        <v>2258842.81</v>
      </c>
    </row>
    <row r="8" ht="18" customHeight="1" outlineLevel="1" spans="1:7">
      <c r="A8" s="93" t="s">
        <v>95</v>
      </c>
      <c r="B8" s="93" t="s">
        <v>96</v>
      </c>
      <c r="C8" s="89">
        <v>8238694.88</v>
      </c>
      <c r="D8" s="89">
        <v>5979852.07</v>
      </c>
      <c r="E8" s="89">
        <v>4539451.87</v>
      </c>
      <c r="F8" s="89">
        <v>1440400.2</v>
      </c>
      <c r="G8" s="89">
        <v>2258842.81</v>
      </c>
    </row>
    <row r="9" ht="18" customHeight="1" outlineLevel="1" spans="1:7">
      <c r="A9" s="94" t="s">
        <v>97</v>
      </c>
      <c r="B9" s="94" t="s">
        <v>98</v>
      </c>
      <c r="C9" s="89">
        <v>5979852.07</v>
      </c>
      <c r="D9" s="89">
        <v>5979852.07</v>
      </c>
      <c r="E9" s="89">
        <v>4539451.87</v>
      </c>
      <c r="F9" s="89">
        <v>1440400.2</v>
      </c>
      <c r="G9" s="89"/>
    </row>
    <row r="10" ht="18" customHeight="1" outlineLevel="1" spans="1:7">
      <c r="A10" s="94" t="s">
        <v>99</v>
      </c>
      <c r="B10" s="94" t="s">
        <v>100</v>
      </c>
      <c r="C10" s="89">
        <v>478830</v>
      </c>
      <c r="D10" s="89"/>
      <c r="E10" s="89"/>
      <c r="F10" s="89"/>
      <c r="G10" s="89">
        <v>478830</v>
      </c>
    </row>
    <row r="11" ht="18" customHeight="1" outlineLevel="1" spans="1:7">
      <c r="A11" s="94" t="s">
        <v>101</v>
      </c>
      <c r="B11" s="94" t="s">
        <v>102</v>
      </c>
      <c r="C11" s="89">
        <v>122960</v>
      </c>
      <c r="D11" s="89"/>
      <c r="E11" s="89"/>
      <c r="F11" s="89"/>
      <c r="G11" s="89">
        <v>122960</v>
      </c>
    </row>
    <row r="12" ht="18" customHeight="1" outlineLevel="1" spans="1:7">
      <c r="A12" s="94" t="s">
        <v>103</v>
      </c>
      <c r="B12" s="94" t="s">
        <v>104</v>
      </c>
      <c r="C12" s="89">
        <v>400000</v>
      </c>
      <c r="D12" s="89"/>
      <c r="E12" s="89"/>
      <c r="F12" s="89"/>
      <c r="G12" s="89">
        <v>400000</v>
      </c>
    </row>
    <row r="13" ht="18" customHeight="1" outlineLevel="1" spans="1:7">
      <c r="A13" s="94" t="s">
        <v>105</v>
      </c>
      <c r="B13" s="94" t="s">
        <v>106</v>
      </c>
      <c r="C13" s="89">
        <v>534880</v>
      </c>
      <c r="D13" s="89"/>
      <c r="E13" s="89"/>
      <c r="F13" s="89"/>
      <c r="G13" s="89">
        <v>534880</v>
      </c>
    </row>
    <row r="14" ht="18" customHeight="1" outlineLevel="1" spans="1:7">
      <c r="A14" s="94" t="s">
        <v>107</v>
      </c>
      <c r="B14" s="94" t="s">
        <v>108</v>
      </c>
      <c r="C14" s="89">
        <v>377152.81</v>
      </c>
      <c r="D14" s="89"/>
      <c r="E14" s="89"/>
      <c r="F14" s="89"/>
      <c r="G14" s="89">
        <v>377152.81</v>
      </c>
    </row>
    <row r="15" ht="18" customHeight="1" outlineLevel="1" spans="1:7">
      <c r="A15" s="94" t="s">
        <v>109</v>
      </c>
      <c r="B15" s="94" t="s">
        <v>110</v>
      </c>
      <c r="C15" s="89">
        <v>40000</v>
      </c>
      <c r="D15" s="89"/>
      <c r="E15" s="89"/>
      <c r="F15" s="89"/>
      <c r="G15" s="89">
        <v>40000</v>
      </c>
    </row>
    <row r="16" ht="18" customHeight="1" spans="1:7">
      <c r="A16" s="94" t="s">
        <v>111</v>
      </c>
      <c r="B16" s="94" t="s">
        <v>112</v>
      </c>
      <c r="C16" s="89">
        <v>305020</v>
      </c>
      <c r="D16" s="89"/>
      <c r="E16" s="89"/>
      <c r="F16" s="89"/>
      <c r="G16" s="89">
        <v>305020</v>
      </c>
    </row>
    <row r="17" ht="18" customHeight="1" outlineLevel="1" spans="1:7">
      <c r="A17" s="88" t="s">
        <v>113</v>
      </c>
      <c r="B17" s="88" t="s">
        <v>114</v>
      </c>
      <c r="C17" s="89">
        <v>600293.92</v>
      </c>
      <c r="D17" s="89">
        <v>600293.92</v>
      </c>
      <c r="E17" s="89">
        <v>600293.92</v>
      </c>
      <c r="F17" s="89"/>
      <c r="G17" s="89"/>
    </row>
    <row r="18" ht="18" customHeight="1" outlineLevel="1" spans="1:7">
      <c r="A18" s="93" t="s">
        <v>115</v>
      </c>
      <c r="B18" s="93" t="s">
        <v>116</v>
      </c>
      <c r="C18" s="89">
        <v>592025.92</v>
      </c>
      <c r="D18" s="89">
        <v>592025.92</v>
      </c>
      <c r="E18" s="89">
        <v>592025.92</v>
      </c>
      <c r="F18" s="89"/>
      <c r="G18" s="89"/>
    </row>
    <row r="19" ht="18" customHeight="1" outlineLevel="1" spans="1:7">
      <c r="A19" s="94" t="s">
        <v>117</v>
      </c>
      <c r="B19" s="94" t="s">
        <v>118</v>
      </c>
      <c r="C19" s="89">
        <v>592025.92</v>
      </c>
      <c r="D19" s="89">
        <v>592025.92</v>
      </c>
      <c r="E19" s="89">
        <v>592025.92</v>
      </c>
      <c r="F19" s="89"/>
      <c r="G19" s="89"/>
    </row>
    <row r="20" ht="18" customHeight="1" outlineLevel="1" spans="1:7">
      <c r="A20" s="93" t="s">
        <v>119</v>
      </c>
      <c r="B20" s="93" t="s">
        <v>120</v>
      </c>
      <c r="C20" s="89">
        <v>8268</v>
      </c>
      <c r="D20" s="89">
        <v>8268</v>
      </c>
      <c r="E20" s="89">
        <v>8268</v>
      </c>
      <c r="F20" s="89"/>
      <c r="G20" s="89"/>
    </row>
    <row r="21" ht="18" customHeight="1" spans="1:7">
      <c r="A21" s="94" t="s">
        <v>121</v>
      </c>
      <c r="B21" s="94" t="s">
        <v>122</v>
      </c>
      <c r="C21" s="89">
        <v>8268</v>
      </c>
      <c r="D21" s="89">
        <v>8268</v>
      </c>
      <c r="E21" s="89">
        <v>8268</v>
      </c>
      <c r="F21" s="89"/>
      <c r="G21" s="89"/>
    </row>
    <row r="22" ht="18" customHeight="1" outlineLevel="1" spans="1:7">
      <c r="A22" s="88" t="s">
        <v>123</v>
      </c>
      <c r="B22" s="88" t="s">
        <v>124</v>
      </c>
      <c r="C22" s="89">
        <v>618097.06</v>
      </c>
      <c r="D22" s="89">
        <v>618097.06</v>
      </c>
      <c r="E22" s="89">
        <v>618097.06</v>
      </c>
      <c r="F22" s="89"/>
      <c r="G22" s="89"/>
    </row>
    <row r="23" ht="18" customHeight="1" outlineLevel="1" spans="1:7">
      <c r="A23" s="93" t="s">
        <v>125</v>
      </c>
      <c r="B23" s="93" t="s">
        <v>126</v>
      </c>
      <c r="C23" s="89">
        <v>618097.06</v>
      </c>
      <c r="D23" s="89">
        <v>618097.06</v>
      </c>
      <c r="E23" s="89">
        <v>618097.06</v>
      </c>
      <c r="F23" s="89"/>
      <c r="G23" s="89"/>
    </row>
    <row r="24" ht="18" customHeight="1" outlineLevel="1" spans="1:7">
      <c r="A24" s="94" t="s">
        <v>127</v>
      </c>
      <c r="B24" s="94" t="s">
        <v>128</v>
      </c>
      <c r="C24" s="89">
        <v>314185.77</v>
      </c>
      <c r="D24" s="89">
        <v>314185.77</v>
      </c>
      <c r="E24" s="89">
        <v>314185.77</v>
      </c>
      <c r="F24" s="89"/>
      <c r="G24" s="89"/>
    </row>
    <row r="25" ht="18" customHeight="1" outlineLevel="1" spans="1:7">
      <c r="A25" s="94" t="s">
        <v>129</v>
      </c>
      <c r="B25" s="94" t="s">
        <v>130</v>
      </c>
      <c r="C25" s="89">
        <v>12255.03</v>
      </c>
      <c r="D25" s="89">
        <v>12255.03</v>
      </c>
      <c r="E25" s="89">
        <v>12255.03</v>
      </c>
      <c r="F25" s="89"/>
      <c r="G25" s="89"/>
    </row>
    <row r="26" ht="18" customHeight="1" outlineLevel="1" spans="1:7">
      <c r="A26" s="94" t="s">
        <v>131</v>
      </c>
      <c r="B26" s="94" t="s">
        <v>132</v>
      </c>
      <c r="C26" s="89">
        <v>259631.94</v>
      </c>
      <c r="D26" s="89">
        <v>259631.94</v>
      </c>
      <c r="E26" s="89">
        <v>259631.94</v>
      </c>
      <c r="F26" s="89"/>
      <c r="G26" s="89"/>
    </row>
    <row r="27" ht="18" customHeight="1" spans="1:7">
      <c r="A27" s="94" t="s">
        <v>133</v>
      </c>
      <c r="B27" s="94" t="s">
        <v>134</v>
      </c>
      <c r="C27" s="89">
        <v>32024.32</v>
      </c>
      <c r="D27" s="89">
        <v>32024.32</v>
      </c>
      <c r="E27" s="89">
        <v>32024.32</v>
      </c>
      <c r="F27" s="89"/>
      <c r="G27" s="89"/>
    </row>
    <row r="28" ht="18" customHeight="1" outlineLevel="1" spans="1:7">
      <c r="A28" s="88" t="s">
        <v>135</v>
      </c>
      <c r="B28" s="88" t="s">
        <v>136</v>
      </c>
      <c r="C28" s="89">
        <v>586712.04</v>
      </c>
      <c r="D28" s="89">
        <v>586712.04</v>
      </c>
      <c r="E28" s="89">
        <v>586712.04</v>
      </c>
      <c r="F28" s="89"/>
      <c r="G28" s="89"/>
    </row>
    <row r="29" ht="18" customHeight="1" outlineLevel="1" spans="1:7">
      <c r="A29" s="93" t="s">
        <v>137</v>
      </c>
      <c r="B29" s="93" t="s">
        <v>138</v>
      </c>
      <c r="C29" s="89">
        <v>586712.04</v>
      </c>
      <c r="D29" s="89">
        <v>586712.04</v>
      </c>
      <c r="E29" s="89">
        <v>586712.04</v>
      </c>
      <c r="F29" s="89"/>
      <c r="G29" s="89"/>
    </row>
    <row r="30" ht="18" customHeight="1" spans="1:7">
      <c r="A30" s="94" t="s">
        <v>139</v>
      </c>
      <c r="B30" s="94" t="s">
        <v>140</v>
      </c>
      <c r="C30" s="89">
        <v>586712.04</v>
      </c>
      <c r="D30" s="89">
        <v>586712.04</v>
      </c>
      <c r="E30" s="89">
        <v>586712.04</v>
      </c>
      <c r="F30" s="89"/>
      <c r="G30" s="89"/>
    </row>
    <row r="31" ht="18" customHeight="1" spans="1:7">
      <c r="A31" s="76" t="s">
        <v>183</v>
      </c>
      <c r="B31" s="76" t="s">
        <v>183</v>
      </c>
      <c r="C31" s="89">
        <v>10043797.9</v>
      </c>
      <c r="D31" s="89">
        <v>7784955.09</v>
      </c>
      <c r="E31" s="89">
        <v>6344554.89</v>
      </c>
      <c r="F31" s="89">
        <v>1440400.2</v>
      </c>
      <c r="G31" s="89">
        <v>2258842.81</v>
      </c>
    </row>
  </sheetData>
  <mergeCells count="7">
    <mergeCell ref="A2:G2"/>
    <mergeCell ref="A3:E3"/>
    <mergeCell ref="A4:B4"/>
    <mergeCell ref="D4:F4"/>
    <mergeCell ref="A31:B31"/>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2" t="s">
        <v>184</v>
      </c>
    </row>
    <row r="2" ht="41.25" customHeight="1" spans="1:6">
      <c r="A2" s="3" t="str">
        <f>"2025"&amp;"年一般公共预算“三公”经费支出预算表"</f>
        <v>2025年一般公共预算“三公”经费支出预算表</v>
      </c>
      <c r="B2" s="3"/>
      <c r="C2" s="3"/>
      <c r="D2" s="3"/>
      <c r="E2" s="3"/>
      <c r="F2" s="3"/>
    </row>
    <row r="3" ht="21.9" customHeight="1" spans="1:6">
      <c r="A3" s="80" t="str">
        <f>"单位名称："&amp;"富民县司法局"</f>
        <v>单位名称：富民县司法局</v>
      </c>
      <c r="B3" s="80"/>
      <c r="C3" s="2" t="s">
        <v>1</v>
      </c>
      <c r="D3" s="2"/>
      <c r="E3" s="2"/>
      <c r="F3" s="2"/>
    </row>
    <row r="4" ht="27" customHeight="1" spans="1:6">
      <c r="A4" s="76" t="s">
        <v>185</v>
      </c>
      <c r="B4" s="76" t="s">
        <v>186</v>
      </c>
      <c r="C4" s="76" t="s">
        <v>187</v>
      </c>
      <c r="D4" s="76"/>
      <c r="E4" s="76"/>
      <c r="F4" s="76" t="s">
        <v>188</v>
      </c>
    </row>
    <row r="5" ht="28.5" customHeight="1" spans="1:6">
      <c r="A5" s="76"/>
      <c r="B5" s="76"/>
      <c r="C5" s="76" t="s">
        <v>55</v>
      </c>
      <c r="D5" s="76" t="s">
        <v>189</v>
      </c>
      <c r="E5" s="76" t="s">
        <v>190</v>
      </c>
      <c r="F5" s="76"/>
    </row>
    <row r="6" ht="17.25" customHeight="1" spans="1:6">
      <c r="A6" s="76" t="s">
        <v>80</v>
      </c>
      <c r="B6" s="76" t="s">
        <v>81</v>
      </c>
      <c r="C6" s="76" t="s">
        <v>82</v>
      </c>
      <c r="D6" s="76" t="s">
        <v>182</v>
      </c>
      <c r="E6" s="76" t="s">
        <v>83</v>
      </c>
      <c r="F6" s="76" t="s">
        <v>84</v>
      </c>
    </row>
    <row r="7" ht="17.25" customHeight="1" spans="1:6">
      <c r="A7" s="92">
        <v>53000</v>
      </c>
      <c r="B7" s="92"/>
      <c r="C7" s="92">
        <v>45000</v>
      </c>
      <c r="D7" s="92"/>
      <c r="E7" s="92">
        <v>45000</v>
      </c>
      <c r="F7" s="92">
        <v>8000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6"/>
  <sheetViews>
    <sheetView showZeros="0" topLeftCell="C31" workbookViewId="0">
      <selection activeCell="J52" sqref="J52:J55"/>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2" t="s">
        <v>191</v>
      </c>
    </row>
    <row r="2" ht="45.75" customHeight="1" spans="1:25">
      <c r="A2" s="3" t="str">
        <f>"2025"&amp;"年部门基本支出预算表"</f>
        <v>2025年部门基本支出预算表</v>
      </c>
      <c r="B2" s="3"/>
      <c r="C2" s="3"/>
      <c r="D2" s="3"/>
      <c r="E2" s="3"/>
      <c r="F2" s="3"/>
      <c r="G2" s="3"/>
      <c r="H2" s="3"/>
      <c r="I2" s="3"/>
      <c r="J2" s="3"/>
      <c r="K2" s="3"/>
      <c r="L2" s="3"/>
      <c r="M2" s="3"/>
      <c r="N2" s="3"/>
      <c r="O2" s="3"/>
      <c r="P2" s="3"/>
      <c r="Q2" s="3"/>
      <c r="R2" s="3"/>
      <c r="S2" s="3"/>
      <c r="T2" s="3"/>
      <c r="U2" s="3"/>
      <c r="V2" s="3"/>
      <c r="W2" s="3"/>
      <c r="X2" s="3"/>
      <c r="Y2" s="3"/>
    </row>
    <row r="3" ht="18.75" customHeight="1" spans="1:25">
      <c r="A3" s="4" t="str">
        <f>"单位名称："&amp;"富民县司法局"</f>
        <v>单位名称：富民县司法局</v>
      </c>
      <c r="B3" s="4"/>
      <c r="C3" s="4"/>
      <c r="D3" s="4"/>
      <c r="E3" s="4"/>
      <c r="F3" s="4"/>
      <c r="G3" s="4"/>
      <c r="H3" s="4"/>
      <c r="Y3" s="2" t="s">
        <v>1</v>
      </c>
    </row>
    <row r="4" ht="18" customHeight="1" spans="1:25">
      <c r="A4" s="76" t="s">
        <v>192</v>
      </c>
      <c r="B4" s="76" t="s">
        <v>193</v>
      </c>
      <c r="C4" s="76" t="s">
        <v>194</v>
      </c>
      <c r="D4" s="76" t="s">
        <v>195</v>
      </c>
      <c r="E4" s="5" t="s">
        <v>196</v>
      </c>
      <c r="F4" s="76" t="s">
        <v>197</v>
      </c>
      <c r="G4" s="5" t="s">
        <v>198</v>
      </c>
      <c r="H4" s="76" t="s">
        <v>199</v>
      </c>
      <c r="I4" s="76" t="s">
        <v>200</v>
      </c>
      <c r="J4" s="76" t="s">
        <v>200</v>
      </c>
      <c r="K4" s="76"/>
      <c r="L4" s="76"/>
      <c r="M4" s="76"/>
      <c r="N4" s="76"/>
      <c r="O4" s="76"/>
      <c r="P4" s="76"/>
      <c r="Q4" s="76"/>
      <c r="R4" s="76"/>
      <c r="S4" s="76" t="s">
        <v>59</v>
      </c>
      <c r="T4" s="76" t="s">
        <v>60</v>
      </c>
      <c r="U4" s="76"/>
      <c r="V4" s="76"/>
      <c r="W4" s="76"/>
      <c r="X4" s="76"/>
      <c r="Y4" s="76"/>
    </row>
    <row r="5" ht="18" customHeight="1" spans="1:25">
      <c r="A5" s="76"/>
      <c r="B5" s="76"/>
      <c r="C5" s="76"/>
      <c r="D5" s="76"/>
      <c r="E5" s="5"/>
      <c r="F5" s="76"/>
      <c r="G5" s="5"/>
      <c r="H5" s="76"/>
      <c r="I5" s="76" t="s">
        <v>201</v>
      </c>
      <c r="J5" s="76" t="s">
        <v>56</v>
      </c>
      <c r="K5" s="76"/>
      <c r="L5" s="76"/>
      <c r="M5" s="76"/>
      <c r="N5" s="76"/>
      <c r="O5" s="76"/>
      <c r="P5" s="76" t="s">
        <v>202</v>
      </c>
      <c r="Q5" s="76"/>
      <c r="R5" s="76"/>
      <c r="S5" s="76" t="s">
        <v>59</v>
      </c>
      <c r="T5" s="76" t="s">
        <v>60</v>
      </c>
      <c r="U5" s="76" t="s">
        <v>61</v>
      </c>
      <c r="V5" s="76" t="s">
        <v>60</v>
      </c>
      <c r="W5" s="76" t="s">
        <v>63</v>
      </c>
      <c r="X5" s="76" t="s">
        <v>64</v>
      </c>
      <c r="Y5" s="76" t="s">
        <v>65</v>
      </c>
    </row>
    <row r="6" ht="19.5" customHeight="1" spans="1:25">
      <c r="A6" s="76"/>
      <c r="B6" s="76"/>
      <c r="C6" s="76"/>
      <c r="D6" s="76"/>
      <c r="E6" s="5"/>
      <c r="F6" s="76"/>
      <c r="G6" s="5"/>
      <c r="H6" s="76"/>
      <c r="I6" s="76"/>
      <c r="J6" s="76" t="s">
        <v>203</v>
      </c>
      <c r="K6" s="76" t="s">
        <v>204</v>
      </c>
      <c r="L6" s="76" t="s">
        <v>205</v>
      </c>
      <c r="M6" s="76" t="s">
        <v>206</v>
      </c>
      <c r="N6" s="76" t="s">
        <v>207</v>
      </c>
      <c r="O6" s="76" t="s">
        <v>208</v>
      </c>
      <c r="P6" s="76" t="s">
        <v>56</v>
      </c>
      <c r="Q6" s="76" t="s">
        <v>57</v>
      </c>
      <c r="R6" s="76" t="s">
        <v>58</v>
      </c>
      <c r="S6" s="76"/>
      <c r="T6" s="76" t="s">
        <v>55</v>
      </c>
      <c r="U6" s="76" t="s">
        <v>61</v>
      </c>
      <c r="V6" s="76" t="s">
        <v>62</v>
      </c>
      <c r="W6" s="76" t="s">
        <v>63</v>
      </c>
      <c r="X6" s="76" t="s">
        <v>64</v>
      </c>
      <c r="Y6" s="76" t="s">
        <v>65</v>
      </c>
    </row>
    <row r="7" ht="37.5" customHeight="1" spans="1:25">
      <c r="A7" s="76"/>
      <c r="B7" s="76"/>
      <c r="C7" s="76"/>
      <c r="D7" s="76"/>
      <c r="E7" s="5"/>
      <c r="F7" s="76"/>
      <c r="G7" s="5"/>
      <c r="H7" s="76"/>
      <c r="I7" s="76"/>
      <c r="J7" s="76" t="s">
        <v>55</v>
      </c>
      <c r="K7" s="76" t="s">
        <v>209</v>
      </c>
      <c r="L7" s="76" t="s">
        <v>204</v>
      </c>
      <c r="M7" s="76" t="s">
        <v>206</v>
      </c>
      <c r="N7" s="76" t="s">
        <v>207</v>
      </c>
      <c r="O7" s="76" t="s">
        <v>208</v>
      </c>
      <c r="P7" s="76" t="s">
        <v>206</v>
      </c>
      <c r="Q7" s="76" t="s">
        <v>207</v>
      </c>
      <c r="R7" s="76" t="s">
        <v>208</v>
      </c>
      <c r="S7" s="76" t="s">
        <v>59</v>
      </c>
      <c r="T7" s="76" t="s">
        <v>55</v>
      </c>
      <c r="U7" s="76" t="s">
        <v>61</v>
      </c>
      <c r="V7" s="76" t="s">
        <v>210</v>
      </c>
      <c r="W7" s="76" t="s">
        <v>63</v>
      </c>
      <c r="X7" s="76" t="s">
        <v>64</v>
      </c>
      <c r="Y7" s="76" t="s">
        <v>65</v>
      </c>
    </row>
    <row r="8" ht="22.65" customHeight="1" spans="1:25">
      <c r="A8" s="76">
        <v>1</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c r="X8" s="76">
        <v>24</v>
      </c>
      <c r="Y8" s="76">
        <v>25</v>
      </c>
    </row>
    <row r="9" ht="23.4" customHeight="1" spans="1:25">
      <c r="A9" s="90" t="s">
        <v>67</v>
      </c>
      <c r="B9" s="90" t="s">
        <v>67</v>
      </c>
      <c r="C9" s="90" t="s">
        <v>211</v>
      </c>
      <c r="D9" s="90" t="s">
        <v>212</v>
      </c>
      <c r="E9" s="90" t="s">
        <v>97</v>
      </c>
      <c r="F9" s="90" t="s">
        <v>98</v>
      </c>
      <c r="G9" s="90" t="s">
        <v>213</v>
      </c>
      <c r="H9" s="90" t="s">
        <v>214</v>
      </c>
      <c r="I9" s="89">
        <v>1351812</v>
      </c>
      <c r="J9" s="89">
        <v>1351812</v>
      </c>
      <c r="K9" s="89"/>
      <c r="L9" s="89"/>
      <c r="M9" s="89"/>
      <c r="N9" s="89">
        <v>1351812</v>
      </c>
      <c r="O9" s="89"/>
      <c r="P9" s="89"/>
      <c r="Q9" s="89"/>
      <c r="R9" s="89"/>
      <c r="S9" s="89"/>
      <c r="T9" s="89"/>
      <c r="U9" s="89"/>
      <c r="V9" s="89"/>
      <c r="W9" s="89"/>
      <c r="X9" s="89"/>
      <c r="Y9" s="89"/>
    </row>
    <row r="10" ht="23.4" customHeight="1" spans="1:25">
      <c r="A10" s="90" t="s">
        <v>67</v>
      </c>
      <c r="B10" s="90" t="s">
        <v>67</v>
      </c>
      <c r="C10" s="90" t="s">
        <v>211</v>
      </c>
      <c r="D10" s="90" t="s">
        <v>212</v>
      </c>
      <c r="E10" s="90" t="s">
        <v>97</v>
      </c>
      <c r="F10" s="90" t="s">
        <v>98</v>
      </c>
      <c r="G10" s="90" t="s">
        <v>215</v>
      </c>
      <c r="H10" s="90" t="s">
        <v>216</v>
      </c>
      <c r="I10" s="89">
        <v>112651</v>
      </c>
      <c r="J10" s="89">
        <v>112651</v>
      </c>
      <c r="K10" s="40"/>
      <c r="L10" s="40"/>
      <c r="M10" s="40"/>
      <c r="N10" s="89">
        <v>112651</v>
      </c>
      <c r="O10" s="40"/>
      <c r="P10" s="89"/>
      <c r="Q10" s="89"/>
      <c r="R10" s="89"/>
      <c r="S10" s="89"/>
      <c r="T10" s="89"/>
      <c r="U10" s="89"/>
      <c r="V10" s="89"/>
      <c r="W10" s="89"/>
      <c r="X10" s="89"/>
      <c r="Y10" s="89"/>
    </row>
    <row r="11" ht="23.4" customHeight="1" spans="1:25">
      <c r="A11" s="90" t="s">
        <v>67</v>
      </c>
      <c r="B11" s="90" t="s">
        <v>67</v>
      </c>
      <c r="C11" s="90" t="s">
        <v>217</v>
      </c>
      <c r="D11" s="90" t="s">
        <v>140</v>
      </c>
      <c r="E11" s="90" t="s">
        <v>139</v>
      </c>
      <c r="F11" s="90" t="s">
        <v>140</v>
      </c>
      <c r="G11" s="90" t="s">
        <v>218</v>
      </c>
      <c r="H11" s="90" t="s">
        <v>140</v>
      </c>
      <c r="I11" s="89">
        <v>586712.04</v>
      </c>
      <c r="J11" s="89">
        <v>586712.04</v>
      </c>
      <c r="K11" s="40"/>
      <c r="L11" s="40"/>
      <c r="M11" s="40"/>
      <c r="N11" s="89">
        <v>586712.04</v>
      </c>
      <c r="O11" s="40"/>
      <c r="P11" s="89"/>
      <c r="Q11" s="89"/>
      <c r="R11" s="89"/>
      <c r="S11" s="89"/>
      <c r="T11" s="89"/>
      <c r="U11" s="89"/>
      <c r="V11" s="89"/>
      <c r="W11" s="89"/>
      <c r="X11" s="89"/>
      <c r="Y11" s="89"/>
    </row>
    <row r="12" ht="23.4" customHeight="1" spans="1:25">
      <c r="A12" s="90" t="s">
        <v>67</v>
      </c>
      <c r="B12" s="90" t="s">
        <v>67</v>
      </c>
      <c r="C12" s="90" t="s">
        <v>219</v>
      </c>
      <c r="D12" s="90" t="s">
        <v>220</v>
      </c>
      <c r="E12" s="90" t="s">
        <v>97</v>
      </c>
      <c r="F12" s="90" t="s">
        <v>98</v>
      </c>
      <c r="G12" s="90" t="s">
        <v>221</v>
      </c>
      <c r="H12" s="90" t="s">
        <v>222</v>
      </c>
      <c r="I12" s="89">
        <v>50000</v>
      </c>
      <c r="J12" s="91">
        <v>50000</v>
      </c>
      <c r="K12" s="40"/>
      <c r="L12" s="40"/>
      <c r="M12" s="40"/>
      <c r="N12" s="89">
        <v>50000</v>
      </c>
      <c r="O12" s="40"/>
      <c r="P12" s="89"/>
      <c r="Q12" s="89"/>
      <c r="R12" s="89"/>
      <c r="S12" s="89"/>
      <c r="T12" s="89"/>
      <c r="U12" s="89"/>
      <c r="V12" s="89"/>
      <c r="W12" s="89"/>
      <c r="X12" s="89"/>
      <c r="Y12" s="89"/>
    </row>
    <row r="13" ht="23.4" customHeight="1" spans="1:25">
      <c r="A13" s="90" t="s">
        <v>67</v>
      </c>
      <c r="B13" s="90" t="s">
        <v>67</v>
      </c>
      <c r="C13" s="90" t="s">
        <v>219</v>
      </c>
      <c r="D13" s="90" t="s">
        <v>220</v>
      </c>
      <c r="E13" s="90" t="s">
        <v>97</v>
      </c>
      <c r="F13" s="90" t="s">
        <v>98</v>
      </c>
      <c r="G13" s="90" t="s">
        <v>223</v>
      </c>
      <c r="H13" s="90" t="s">
        <v>224</v>
      </c>
      <c r="I13" s="89">
        <v>10000</v>
      </c>
      <c r="J13" s="91">
        <v>10000</v>
      </c>
      <c r="K13" s="40"/>
      <c r="L13" s="40"/>
      <c r="M13" s="40"/>
      <c r="N13" s="89">
        <v>10000</v>
      </c>
      <c r="O13" s="40"/>
      <c r="P13" s="89"/>
      <c r="Q13" s="89"/>
      <c r="R13" s="89"/>
      <c r="S13" s="89"/>
      <c r="T13" s="89"/>
      <c r="U13" s="89"/>
      <c r="V13" s="89"/>
      <c r="W13" s="89"/>
      <c r="X13" s="89"/>
      <c r="Y13" s="89"/>
    </row>
    <row r="14" ht="23.4" customHeight="1" spans="1:25">
      <c r="A14" s="90" t="s">
        <v>67</v>
      </c>
      <c r="B14" s="90" t="s">
        <v>67</v>
      </c>
      <c r="C14" s="90" t="s">
        <v>219</v>
      </c>
      <c r="D14" s="90" t="s">
        <v>220</v>
      </c>
      <c r="E14" s="90" t="s">
        <v>97</v>
      </c>
      <c r="F14" s="90" t="s">
        <v>98</v>
      </c>
      <c r="G14" s="90" t="s">
        <v>225</v>
      </c>
      <c r="H14" s="90" t="s">
        <v>226</v>
      </c>
      <c r="I14" s="89">
        <v>15000</v>
      </c>
      <c r="J14" s="91">
        <v>15000</v>
      </c>
      <c r="K14" s="40"/>
      <c r="L14" s="40"/>
      <c r="M14" s="40"/>
      <c r="N14" s="89">
        <v>15000</v>
      </c>
      <c r="O14" s="40"/>
      <c r="P14" s="89"/>
      <c r="Q14" s="89"/>
      <c r="R14" s="89"/>
      <c r="S14" s="89"/>
      <c r="T14" s="89"/>
      <c r="U14" s="89"/>
      <c r="V14" s="89"/>
      <c r="W14" s="89"/>
      <c r="X14" s="89"/>
      <c r="Y14" s="89"/>
    </row>
    <row r="15" ht="23.4" customHeight="1" spans="1:25">
      <c r="A15" s="90" t="s">
        <v>67</v>
      </c>
      <c r="B15" s="90" t="s">
        <v>67</v>
      </c>
      <c r="C15" s="90" t="s">
        <v>219</v>
      </c>
      <c r="D15" s="90" t="s">
        <v>220</v>
      </c>
      <c r="E15" s="90" t="s">
        <v>97</v>
      </c>
      <c r="F15" s="90" t="s">
        <v>98</v>
      </c>
      <c r="G15" s="90" t="s">
        <v>227</v>
      </c>
      <c r="H15" s="90" t="s">
        <v>228</v>
      </c>
      <c r="I15" s="89">
        <v>10000</v>
      </c>
      <c r="J15" s="91">
        <v>10000</v>
      </c>
      <c r="K15" s="40"/>
      <c r="L15" s="40"/>
      <c r="M15" s="40"/>
      <c r="N15" s="89">
        <v>10000</v>
      </c>
      <c r="O15" s="40"/>
      <c r="P15" s="89"/>
      <c r="Q15" s="89"/>
      <c r="R15" s="89"/>
      <c r="S15" s="89"/>
      <c r="T15" s="89"/>
      <c r="U15" s="89"/>
      <c r="V15" s="89"/>
      <c r="W15" s="89"/>
      <c r="X15" s="89"/>
      <c r="Y15" s="89"/>
    </row>
    <row r="16" ht="23.4" customHeight="1" spans="1:25">
      <c r="A16" s="90" t="s">
        <v>67</v>
      </c>
      <c r="B16" s="90" t="s">
        <v>67</v>
      </c>
      <c r="C16" s="90" t="s">
        <v>219</v>
      </c>
      <c r="D16" s="90" t="s">
        <v>220</v>
      </c>
      <c r="E16" s="90" t="s">
        <v>97</v>
      </c>
      <c r="F16" s="90" t="s">
        <v>98</v>
      </c>
      <c r="G16" s="90" t="s">
        <v>229</v>
      </c>
      <c r="H16" s="90" t="s">
        <v>230</v>
      </c>
      <c r="I16" s="89">
        <v>38000</v>
      </c>
      <c r="J16" s="91">
        <v>38000</v>
      </c>
      <c r="K16" s="40"/>
      <c r="L16" s="40"/>
      <c r="M16" s="40"/>
      <c r="N16" s="89">
        <v>38000</v>
      </c>
      <c r="O16" s="40"/>
      <c r="P16" s="89"/>
      <c r="Q16" s="89"/>
      <c r="R16" s="89"/>
      <c r="S16" s="89"/>
      <c r="T16" s="89"/>
      <c r="U16" s="89"/>
      <c r="V16" s="89"/>
      <c r="W16" s="89"/>
      <c r="X16" s="89"/>
      <c r="Y16" s="89"/>
    </row>
    <row r="17" ht="23.4" customHeight="1" spans="1:25">
      <c r="A17" s="90" t="s">
        <v>67</v>
      </c>
      <c r="B17" s="90" t="s">
        <v>67</v>
      </c>
      <c r="C17" s="90" t="s">
        <v>219</v>
      </c>
      <c r="D17" s="90" t="s">
        <v>220</v>
      </c>
      <c r="E17" s="90" t="s">
        <v>97</v>
      </c>
      <c r="F17" s="90" t="s">
        <v>98</v>
      </c>
      <c r="G17" s="90" t="s">
        <v>231</v>
      </c>
      <c r="H17" s="90" t="s">
        <v>232</v>
      </c>
      <c r="I17" s="89">
        <v>6000</v>
      </c>
      <c r="J17" s="91">
        <v>6000</v>
      </c>
      <c r="K17" s="40"/>
      <c r="L17" s="40"/>
      <c r="M17" s="40"/>
      <c r="N17" s="89">
        <v>6000</v>
      </c>
      <c r="O17" s="40"/>
      <c r="P17" s="89"/>
      <c r="Q17" s="89"/>
      <c r="R17" s="89"/>
      <c r="S17" s="89"/>
      <c r="T17" s="89"/>
      <c r="U17" s="89"/>
      <c r="V17" s="89"/>
      <c r="W17" s="89"/>
      <c r="X17" s="89"/>
      <c r="Y17" s="89"/>
    </row>
    <row r="18" ht="23.4" customHeight="1" spans="1:25">
      <c r="A18" s="90" t="s">
        <v>67</v>
      </c>
      <c r="B18" s="90" t="s">
        <v>67</v>
      </c>
      <c r="C18" s="90" t="s">
        <v>219</v>
      </c>
      <c r="D18" s="90" t="s">
        <v>220</v>
      </c>
      <c r="E18" s="90" t="s">
        <v>97</v>
      </c>
      <c r="F18" s="90" t="s">
        <v>98</v>
      </c>
      <c r="G18" s="90" t="s">
        <v>233</v>
      </c>
      <c r="H18" s="90" t="s">
        <v>234</v>
      </c>
      <c r="I18" s="89">
        <v>40000</v>
      </c>
      <c r="J18" s="91">
        <v>40000</v>
      </c>
      <c r="K18" s="40"/>
      <c r="L18" s="40"/>
      <c r="M18" s="40"/>
      <c r="N18" s="89">
        <v>40000</v>
      </c>
      <c r="O18" s="40"/>
      <c r="P18" s="89"/>
      <c r="Q18" s="89"/>
      <c r="R18" s="89"/>
      <c r="S18" s="89"/>
      <c r="T18" s="89"/>
      <c r="U18" s="89"/>
      <c r="V18" s="89"/>
      <c r="W18" s="89"/>
      <c r="X18" s="89"/>
      <c r="Y18" s="89"/>
    </row>
    <row r="19" ht="23.4" customHeight="1" spans="1:25">
      <c r="A19" s="90" t="s">
        <v>67</v>
      </c>
      <c r="B19" s="90" t="s">
        <v>67</v>
      </c>
      <c r="C19" s="90" t="s">
        <v>219</v>
      </c>
      <c r="D19" s="90" t="s">
        <v>220</v>
      </c>
      <c r="E19" s="90" t="s">
        <v>97</v>
      </c>
      <c r="F19" s="90" t="s">
        <v>98</v>
      </c>
      <c r="G19" s="90" t="s">
        <v>235</v>
      </c>
      <c r="H19" s="90" t="s">
        <v>236</v>
      </c>
      <c r="I19" s="89">
        <v>10000</v>
      </c>
      <c r="J19" s="91">
        <v>10000</v>
      </c>
      <c r="K19" s="40"/>
      <c r="L19" s="40"/>
      <c r="M19" s="40"/>
      <c r="N19" s="89">
        <v>10000</v>
      </c>
      <c r="O19" s="40"/>
      <c r="P19" s="89"/>
      <c r="Q19" s="89"/>
      <c r="R19" s="89"/>
      <c r="S19" s="89"/>
      <c r="T19" s="89"/>
      <c r="U19" s="89"/>
      <c r="V19" s="89"/>
      <c r="W19" s="89"/>
      <c r="X19" s="89"/>
      <c r="Y19" s="89"/>
    </row>
    <row r="20" ht="23.4" customHeight="1" spans="1:25">
      <c r="A20" s="90" t="s">
        <v>67</v>
      </c>
      <c r="B20" s="90" t="s">
        <v>67</v>
      </c>
      <c r="C20" s="90" t="s">
        <v>219</v>
      </c>
      <c r="D20" s="90" t="s">
        <v>220</v>
      </c>
      <c r="E20" s="90" t="s">
        <v>97</v>
      </c>
      <c r="F20" s="90" t="s">
        <v>98</v>
      </c>
      <c r="G20" s="90" t="s">
        <v>237</v>
      </c>
      <c r="H20" s="90" t="s">
        <v>238</v>
      </c>
      <c r="I20" s="89">
        <v>5000</v>
      </c>
      <c r="J20" s="91">
        <v>5000</v>
      </c>
      <c r="K20" s="40"/>
      <c r="L20" s="40"/>
      <c r="M20" s="40"/>
      <c r="N20" s="89">
        <v>5000</v>
      </c>
      <c r="O20" s="40"/>
      <c r="P20" s="89"/>
      <c r="Q20" s="89"/>
      <c r="R20" s="89"/>
      <c r="S20" s="89"/>
      <c r="T20" s="89"/>
      <c r="U20" s="89"/>
      <c r="V20" s="89"/>
      <c r="W20" s="89"/>
      <c r="X20" s="89"/>
      <c r="Y20" s="89"/>
    </row>
    <row r="21" ht="23.4" customHeight="1" spans="1:25">
      <c r="A21" s="90" t="s">
        <v>67</v>
      </c>
      <c r="B21" s="90" t="s">
        <v>67</v>
      </c>
      <c r="C21" s="90" t="s">
        <v>219</v>
      </c>
      <c r="D21" s="90" t="s">
        <v>220</v>
      </c>
      <c r="E21" s="90" t="s">
        <v>97</v>
      </c>
      <c r="F21" s="90" t="s">
        <v>98</v>
      </c>
      <c r="G21" s="90" t="s">
        <v>239</v>
      </c>
      <c r="H21" s="90" t="s">
        <v>240</v>
      </c>
      <c r="I21" s="89">
        <v>10000</v>
      </c>
      <c r="J21" s="91">
        <v>10000</v>
      </c>
      <c r="K21" s="40"/>
      <c r="L21" s="40"/>
      <c r="M21" s="40"/>
      <c r="N21" s="89">
        <v>10000</v>
      </c>
      <c r="O21" s="40"/>
      <c r="P21" s="89"/>
      <c r="Q21" s="89"/>
      <c r="R21" s="89"/>
      <c r="S21" s="89"/>
      <c r="T21" s="89"/>
      <c r="U21" s="89"/>
      <c r="V21" s="89"/>
      <c r="W21" s="89"/>
      <c r="X21" s="89"/>
      <c r="Y21" s="89"/>
    </row>
    <row r="22" ht="23.4" customHeight="1" spans="1:25">
      <c r="A22" s="90" t="s">
        <v>67</v>
      </c>
      <c r="B22" s="90" t="s">
        <v>67</v>
      </c>
      <c r="C22" s="90" t="s">
        <v>219</v>
      </c>
      <c r="D22" s="90" t="s">
        <v>220</v>
      </c>
      <c r="E22" s="90" t="s">
        <v>97</v>
      </c>
      <c r="F22" s="90" t="s">
        <v>98</v>
      </c>
      <c r="G22" s="90" t="s">
        <v>241</v>
      </c>
      <c r="H22" s="90" t="s">
        <v>242</v>
      </c>
      <c r="I22" s="89">
        <v>4000</v>
      </c>
      <c r="J22" s="91">
        <v>4000</v>
      </c>
      <c r="K22" s="40"/>
      <c r="L22" s="40"/>
      <c r="M22" s="40"/>
      <c r="N22" s="89">
        <v>4000</v>
      </c>
      <c r="O22" s="40"/>
      <c r="P22" s="89"/>
      <c r="Q22" s="89"/>
      <c r="R22" s="89"/>
      <c r="S22" s="89"/>
      <c r="T22" s="89"/>
      <c r="U22" s="89"/>
      <c r="V22" s="89"/>
      <c r="W22" s="89"/>
      <c r="X22" s="89"/>
      <c r="Y22" s="89"/>
    </row>
    <row r="23" ht="23.4" customHeight="1" spans="1:25">
      <c r="A23" s="90" t="s">
        <v>67</v>
      </c>
      <c r="B23" s="90" t="s">
        <v>67</v>
      </c>
      <c r="C23" s="90" t="s">
        <v>219</v>
      </c>
      <c r="D23" s="90" t="s">
        <v>220</v>
      </c>
      <c r="E23" s="90" t="s">
        <v>97</v>
      </c>
      <c r="F23" s="90" t="s">
        <v>98</v>
      </c>
      <c r="G23" s="90" t="s">
        <v>243</v>
      </c>
      <c r="H23" s="90" t="s">
        <v>244</v>
      </c>
      <c r="I23" s="89">
        <v>25000</v>
      </c>
      <c r="J23" s="91">
        <v>25000</v>
      </c>
      <c r="K23" s="40"/>
      <c r="L23" s="40"/>
      <c r="M23" s="40"/>
      <c r="N23" s="89">
        <v>25000</v>
      </c>
      <c r="O23" s="40"/>
      <c r="P23" s="89"/>
      <c r="Q23" s="89"/>
      <c r="R23" s="89"/>
      <c r="S23" s="89"/>
      <c r="T23" s="89"/>
      <c r="U23" s="89"/>
      <c r="V23" s="89"/>
      <c r="W23" s="89"/>
      <c r="X23" s="89"/>
      <c r="Y23" s="89"/>
    </row>
    <row r="24" ht="23.4" customHeight="1" spans="1:25">
      <c r="A24" s="90" t="s">
        <v>67</v>
      </c>
      <c r="B24" s="90" t="s">
        <v>67</v>
      </c>
      <c r="C24" s="90" t="s">
        <v>219</v>
      </c>
      <c r="D24" s="90" t="s">
        <v>220</v>
      </c>
      <c r="E24" s="90" t="s">
        <v>97</v>
      </c>
      <c r="F24" s="90" t="s">
        <v>98</v>
      </c>
      <c r="G24" s="90" t="s">
        <v>245</v>
      </c>
      <c r="H24" s="90" t="s">
        <v>246</v>
      </c>
      <c r="I24" s="89">
        <v>4000</v>
      </c>
      <c r="J24" s="91">
        <v>4000</v>
      </c>
      <c r="K24" s="40"/>
      <c r="L24" s="40"/>
      <c r="M24" s="40"/>
      <c r="N24" s="89">
        <v>4000</v>
      </c>
      <c r="O24" s="40"/>
      <c r="P24" s="89"/>
      <c r="Q24" s="89"/>
      <c r="R24" s="89"/>
      <c r="S24" s="89"/>
      <c r="T24" s="89"/>
      <c r="U24" s="89"/>
      <c r="V24" s="89"/>
      <c r="W24" s="89"/>
      <c r="X24" s="89"/>
      <c r="Y24" s="89"/>
    </row>
    <row r="25" ht="23.4" customHeight="1" spans="1:25">
      <c r="A25" s="90" t="s">
        <v>67</v>
      </c>
      <c r="B25" s="90" t="s">
        <v>67</v>
      </c>
      <c r="C25" s="90" t="s">
        <v>247</v>
      </c>
      <c r="D25" s="90" t="s">
        <v>248</v>
      </c>
      <c r="E25" s="90" t="s">
        <v>97</v>
      </c>
      <c r="F25" s="90" t="s">
        <v>98</v>
      </c>
      <c r="G25" s="90" t="s">
        <v>249</v>
      </c>
      <c r="H25" s="90" t="s">
        <v>248</v>
      </c>
      <c r="I25" s="89">
        <v>45000</v>
      </c>
      <c r="J25" s="91">
        <v>45000</v>
      </c>
      <c r="K25" s="40"/>
      <c r="L25" s="40"/>
      <c r="M25" s="40"/>
      <c r="N25" s="89">
        <v>45000</v>
      </c>
      <c r="O25" s="40"/>
      <c r="P25" s="89"/>
      <c r="Q25" s="89"/>
      <c r="R25" s="89"/>
      <c r="S25" s="89"/>
      <c r="T25" s="89"/>
      <c r="U25" s="89"/>
      <c r="V25" s="89"/>
      <c r="W25" s="89"/>
      <c r="X25" s="89"/>
      <c r="Y25" s="89"/>
    </row>
    <row r="26" ht="23.4" customHeight="1" spans="1:25">
      <c r="A26" s="90" t="s">
        <v>67</v>
      </c>
      <c r="B26" s="90" t="s">
        <v>67</v>
      </c>
      <c r="C26" s="90" t="s">
        <v>250</v>
      </c>
      <c r="D26" s="90" t="s">
        <v>188</v>
      </c>
      <c r="E26" s="90" t="s">
        <v>97</v>
      </c>
      <c r="F26" s="90" t="s">
        <v>98</v>
      </c>
      <c r="G26" s="90" t="s">
        <v>251</v>
      </c>
      <c r="H26" s="90" t="s">
        <v>188</v>
      </c>
      <c r="I26" s="89">
        <v>8000</v>
      </c>
      <c r="J26" s="91">
        <v>8000</v>
      </c>
      <c r="K26" s="40"/>
      <c r="L26" s="40"/>
      <c r="M26" s="40"/>
      <c r="N26" s="89">
        <v>8000</v>
      </c>
      <c r="O26" s="40"/>
      <c r="P26" s="89"/>
      <c r="Q26" s="89"/>
      <c r="R26" s="89"/>
      <c r="S26" s="89"/>
      <c r="T26" s="89"/>
      <c r="U26" s="89"/>
      <c r="V26" s="89"/>
      <c r="W26" s="89"/>
      <c r="X26" s="89"/>
      <c r="Y26" s="89"/>
    </row>
    <row r="27" ht="23.4" customHeight="1" spans="1:25">
      <c r="A27" s="90" t="s">
        <v>67</v>
      </c>
      <c r="B27" s="90" t="s">
        <v>67</v>
      </c>
      <c r="C27" s="90" t="s">
        <v>252</v>
      </c>
      <c r="D27" s="90" t="s">
        <v>253</v>
      </c>
      <c r="E27" s="90" t="s">
        <v>97</v>
      </c>
      <c r="F27" s="90" t="s">
        <v>98</v>
      </c>
      <c r="G27" s="90" t="s">
        <v>254</v>
      </c>
      <c r="H27" s="90" t="s">
        <v>255</v>
      </c>
      <c r="I27" s="89">
        <v>2369952</v>
      </c>
      <c r="J27" s="89">
        <v>2369952</v>
      </c>
      <c r="K27" s="40"/>
      <c r="L27" s="40"/>
      <c r="M27" s="40"/>
      <c r="N27" s="89">
        <v>2369952</v>
      </c>
      <c r="O27" s="40"/>
      <c r="P27" s="89"/>
      <c r="Q27" s="89"/>
      <c r="R27" s="89"/>
      <c r="S27" s="89"/>
      <c r="T27" s="89"/>
      <c r="U27" s="89"/>
      <c r="V27" s="89"/>
      <c r="W27" s="89"/>
      <c r="X27" s="89"/>
      <c r="Y27" s="89"/>
    </row>
    <row r="28" ht="23.4" customHeight="1" spans="1:25">
      <c r="A28" s="90" t="s">
        <v>67</v>
      </c>
      <c r="B28" s="90" t="s">
        <v>67</v>
      </c>
      <c r="C28" s="90" t="s">
        <v>252</v>
      </c>
      <c r="D28" s="90" t="s">
        <v>253</v>
      </c>
      <c r="E28" s="90" t="s">
        <v>97</v>
      </c>
      <c r="F28" s="90" t="s">
        <v>98</v>
      </c>
      <c r="G28" s="90" t="s">
        <v>254</v>
      </c>
      <c r="H28" s="90" t="s">
        <v>255</v>
      </c>
      <c r="I28" s="89">
        <v>42000</v>
      </c>
      <c r="J28" s="89">
        <v>42000</v>
      </c>
      <c r="K28" s="40"/>
      <c r="L28" s="40"/>
      <c r="M28" s="40"/>
      <c r="N28" s="89">
        <v>42000</v>
      </c>
      <c r="O28" s="40"/>
      <c r="P28" s="89"/>
      <c r="Q28" s="89"/>
      <c r="R28" s="89"/>
      <c r="S28" s="89"/>
      <c r="T28" s="89"/>
      <c r="U28" s="89"/>
      <c r="V28" s="89"/>
      <c r="W28" s="89"/>
      <c r="X28" s="89"/>
      <c r="Y28" s="89"/>
    </row>
    <row r="29" ht="23.4" customHeight="1" spans="1:25">
      <c r="A29" s="90" t="s">
        <v>67</v>
      </c>
      <c r="B29" s="90" t="s">
        <v>67</v>
      </c>
      <c r="C29" s="90" t="s">
        <v>256</v>
      </c>
      <c r="D29" s="90" t="s">
        <v>257</v>
      </c>
      <c r="E29" s="90" t="s">
        <v>133</v>
      </c>
      <c r="F29" s="90" t="s">
        <v>134</v>
      </c>
      <c r="G29" s="90" t="s">
        <v>258</v>
      </c>
      <c r="H29" s="90" t="s">
        <v>259</v>
      </c>
      <c r="I29" s="89">
        <v>8264.32</v>
      </c>
      <c r="J29" s="89">
        <v>8264.32</v>
      </c>
      <c r="K29" s="40"/>
      <c r="L29" s="40"/>
      <c r="M29" s="40"/>
      <c r="N29" s="89">
        <v>8264.32</v>
      </c>
      <c r="O29" s="40"/>
      <c r="P29" s="89"/>
      <c r="Q29" s="89"/>
      <c r="R29" s="89"/>
      <c r="S29" s="89"/>
      <c r="T29" s="89"/>
      <c r="U29" s="89"/>
      <c r="V29" s="89"/>
      <c r="W29" s="89"/>
      <c r="X29" s="89"/>
      <c r="Y29" s="89"/>
    </row>
    <row r="30" ht="23.4" customHeight="1" spans="1:25">
      <c r="A30" s="90" t="s">
        <v>67</v>
      </c>
      <c r="B30" s="90" t="s">
        <v>67</v>
      </c>
      <c r="C30" s="90" t="s">
        <v>260</v>
      </c>
      <c r="D30" s="90" t="s">
        <v>261</v>
      </c>
      <c r="E30" s="90" t="s">
        <v>121</v>
      </c>
      <c r="F30" s="90" t="s">
        <v>122</v>
      </c>
      <c r="G30" s="90" t="s">
        <v>262</v>
      </c>
      <c r="H30" s="90" t="s">
        <v>263</v>
      </c>
      <c r="I30" s="89">
        <v>8268</v>
      </c>
      <c r="J30" s="89">
        <v>8268</v>
      </c>
      <c r="K30" s="40"/>
      <c r="L30" s="40"/>
      <c r="M30" s="40"/>
      <c r="N30" s="89">
        <v>8268</v>
      </c>
      <c r="O30" s="40"/>
      <c r="P30" s="89"/>
      <c r="Q30" s="89"/>
      <c r="R30" s="89"/>
      <c r="S30" s="89"/>
      <c r="T30" s="89"/>
      <c r="U30" s="89"/>
      <c r="V30" s="89"/>
      <c r="W30" s="89"/>
      <c r="X30" s="89"/>
      <c r="Y30" s="89"/>
    </row>
    <row r="31" ht="23.4" customHeight="1" spans="1:25">
      <c r="A31" s="90" t="s">
        <v>67</v>
      </c>
      <c r="B31" s="90" t="s">
        <v>67</v>
      </c>
      <c r="C31" s="90" t="s">
        <v>264</v>
      </c>
      <c r="D31" s="90" t="s">
        <v>265</v>
      </c>
      <c r="E31" s="90" t="s">
        <v>97</v>
      </c>
      <c r="F31" s="90" t="s">
        <v>98</v>
      </c>
      <c r="G31" s="90" t="s">
        <v>215</v>
      </c>
      <c r="H31" s="90" t="s">
        <v>216</v>
      </c>
      <c r="I31" s="89">
        <v>489120</v>
      </c>
      <c r="J31" s="89">
        <v>489120</v>
      </c>
      <c r="K31" s="40"/>
      <c r="L31" s="40"/>
      <c r="M31" s="40"/>
      <c r="N31" s="89">
        <v>489120</v>
      </c>
      <c r="O31" s="40"/>
      <c r="P31" s="89"/>
      <c r="Q31" s="89"/>
      <c r="R31" s="89"/>
      <c r="S31" s="89"/>
      <c r="T31" s="89"/>
      <c r="U31" s="89"/>
      <c r="V31" s="89"/>
      <c r="W31" s="89"/>
      <c r="X31" s="89"/>
      <c r="Y31" s="89"/>
    </row>
    <row r="32" ht="23.4" customHeight="1" spans="1:25">
      <c r="A32" s="90" t="s">
        <v>67</v>
      </c>
      <c r="B32" s="90" t="s">
        <v>67</v>
      </c>
      <c r="C32" s="90" t="s">
        <v>266</v>
      </c>
      <c r="D32" s="90" t="s">
        <v>267</v>
      </c>
      <c r="E32" s="90" t="s">
        <v>97</v>
      </c>
      <c r="F32" s="90" t="s">
        <v>98</v>
      </c>
      <c r="G32" s="90" t="s">
        <v>258</v>
      </c>
      <c r="H32" s="90" t="s">
        <v>259</v>
      </c>
      <c r="I32" s="89">
        <v>1989.87</v>
      </c>
      <c r="J32" s="89">
        <v>1989.87</v>
      </c>
      <c r="K32" s="40"/>
      <c r="L32" s="40"/>
      <c r="M32" s="40"/>
      <c r="N32" s="89">
        <v>1989.87</v>
      </c>
      <c r="O32" s="40"/>
      <c r="P32" s="89"/>
      <c r="Q32" s="89"/>
      <c r="R32" s="89"/>
      <c r="S32" s="89"/>
      <c r="T32" s="89"/>
      <c r="U32" s="89"/>
      <c r="V32" s="89"/>
      <c r="W32" s="89"/>
      <c r="X32" s="89"/>
      <c r="Y32" s="89"/>
    </row>
    <row r="33" ht="23.4" customHeight="1" spans="1:25">
      <c r="A33" s="90" t="s">
        <v>67</v>
      </c>
      <c r="B33" s="90" t="s">
        <v>67</v>
      </c>
      <c r="C33" s="90" t="s">
        <v>268</v>
      </c>
      <c r="D33" s="90" t="s">
        <v>269</v>
      </c>
      <c r="E33" s="90" t="s">
        <v>117</v>
      </c>
      <c r="F33" s="90" t="s">
        <v>118</v>
      </c>
      <c r="G33" s="90" t="s">
        <v>270</v>
      </c>
      <c r="H33" s="90" t="s">
        <v>271</v>
      </c>
      <c r="I33" s="89">
        <v>592025.92</v>
      </c>
      <c r="J33" s="89">
        <v>592025.92</v>
      </c>
      <c r="K33" s="40"/>
      <c r="L33" s="40"/>
      <c r="M33" s="40"/>
      <c r="N33" s="89">
        <v>592025.92</v>
      </c>
      <c r="O33" s="40"/>
      <c r="P33" s="89"/>
      <c r="Q33" s="89"/>
      <c r="R33" s="89"/>
      <c r="S33" s="89"/>
      <c r="T33" s="89"/>
      <c r="U33" s="89"/>
      <c r="V33" s="89"/>
      <c r="W33" s="89"/>
      <c r="X33" s="89"/>
      <c r="Y33" s="89"/>
    </row>
    <row r="34" ht="23.4" customHeight="1" spans="1:25">
      <c r="A34" s="90" t="s">
        <v>67</v>
      </c>
      <c r="B34" s="90" t="s">
        <v>67</v>
      </c>
      <c r="C34" s="90" t="s">
        <v>272</v>
      </c>
      <c r="D34" s="90" t="s">
        <v>273</v>
      </c>
      <c r="E34" s="90" t="s">
        <v>127</v>
      </c>
      <c r="F34" s="90" t="s">
        <v>128</v>
      </c>
      <c r="G34" s="90" t="s">
        <v>274</v>
      </c>
      <c r="H34" s="90" t="s">
        <v>275</v>
      </c>
      <c r="I34" s="89">
        <v>314185.77</v>
      </c>
      <c r="J34" s="89">
        <v>314185.77</v>
      </c>
      <c r="K34" s="40"/>
      <c r="L34" s="40"/>
      <c r="M34" s="40"/>
      <c r="N34" s="89">
        <v>314185.77</v>
      </c>
      <c r="O34" s="40"/>
      <c r="P34" s="89"/>
      <c r="Q34" s="89"/>
      <c r="R34" s="89"/>
      <c r="S34" s="89"/>
      <c r="T34" s="89"/>
      <c r="U34" s="89"/>
      <c r="V34" s="89"/>
      <c r="W34" s="89"/>
      <c r="X34" s="89"/>
      <c r="Y34" s="89"/>
    </row>
    <row r="35" ht="23.4" customHeight="1" spans="1:25">
      <c r="A35" s="90" t="s">
        <v>67</v>
      </c>
      <c r="B35" s="90" t="s">
        <v>67</v>
      </c>
      <c r="C35" s="90" t="s">
        <v>272</v>
      </c>
      <c r="D35" s="90" t="s">
        <v>273</v>
      </c>
      <c r="E35" s="90" t="s">
        <v>129</v>
      </c>
      <c r="F35" s="90" t="s">
        <v>130</v>
      </c>
      <c r="G35" s="90" t="s">
        <v>274</v>
      </c>
      <c r="H35" s="90" t="s">
        <v>275</v>
      </c>
      <c r="I35" s="89">
        <v>12255.03</v>
      </c>
      <c r="J35" s="89">
        <v>12255.03</v>
      </c>
      <c r="K35" s="40"/>
      <c r="L35" s="40"/>
      <c r="M35" s="40"/>
      <c r="N35" s="89">
        <v>12255.03</v>
      </c>
      <c r="O35" s="40"/>
      <c r="P35" s="89"/>
      <c r="Q35" s="89"/>
      <c r="R35" s="89"/>
      <c r="S35" s="89"/>
      <c r="T35" s="89"/>
      <c r="U35" s="89"/>
      <c r="V35" s="89"/>
      <c r="W35" s="89"/>
      <c r="X35" s="89"/>
      <c r="Y35" s="89"/>
    </row>
    <row r="36" ht="23.4" customHeight="1" spans="1:25">
      <c r="A36" s="90" t="s">
        <v>67</v>
      </c>
      <c r="B36" s="90" t="s">
        <v>67</v>
      </c>
      <c r="C36" s="90" t="s">
        <v>272</v>
      </c>
      <c r="D36" s="90" t="s">
        <v>273</v>
      </c>
      <c r="E36" s="90" t="s">
        <v>131</v>
      </c>
      <c r="F36" s="90" t="s">
        <v>132</v>
      </c>
      <c r="G36" s="90" t="s">
        <v>276</v>
      </c>
      <c r="H36" s="90" t="s">
        <v>277</v>
      </c>
      <c r="I36" s="89">
        <v>206608.1</v>
      </c>
      <c r="J36" s="89">
        <v>206608.1</v>
      </c>
      <c r="K36" s="40"/>
      <c r="L36" s="40"/>
      <c r="M36" s="40"/>
      <c r="N36" s="89">
        <v>206608.1</v>
      </c>
      <c r="O36" s="40"/>
      <c r="P36" s="89"/>
      <c r="Q36" s="89"/>
      <c r="R36" s="89"/>
      <c r="S36" s="89"/>
      <c r="T36" s="89"/>
      <c r="U36" s="89"/>
      <c r="V36" s="89"/>
      <c r="W36" s="89"/>
      <c r="X36" s="89"/>
      <c r="Y36" s="89"/>
    </row>
    <row r="37" ht="23.4" customHeight="1" spans="1:25">
      <c r="A37" s="90" t="s">
        <v>67</v>
      </c>
      <c r="B37" s="90" t="s">
        <v>67</v>
      </c>
      <c r="C37" s="90" t="s">
        <v>272</v>
      </c>
      <c r="D37" s="90" t="s">
        <v>273</v>
      </c>
      <c r="E37" s="90" t="s">
        <v>131</v>
      </c>
      <c r="F37" s="90" t="s">
        <v>132</v>
      </c>
      <c r="G37" s="90" t="s">
        <v>276</v>
      </c>
      <c r="H37" s="90" t="s">
        <v>277</v>
      </c>
      <c r="I37" s="89">
        <v>53023.84</v>
      </c>
      <c r="J37" s="89">
        <v>53023.84</v>
      </c>
      <c r="K37" s="40"/>
      <c r="L37" s="40"/>
      <c r="M37" s="40"/>
      <c r="N37" s="89">
        <v>53023.84</v>
      </c>
      <c r="O37" s="40"/>
      <c r="P37" s="89"/>
      <c r="Q37" s="89"/>
      <c r="R37" s="89"/>
      <c r="S37" s="89"/>
      <c r="T37" s="89"/>
      <c r="U37" s="89"/>
      <c r="V37" s="89"/>
      <c r="W37" s="89"/>
      <c r="X37" s="89"/>
      <c r="Y37" s="89"/>
    </row>
    <row r="38" ht="23.4" customHeight="1" spans="1:25">
      <c r="A38" s="90" t="s">
        <v>67</v>
      </c>
      <c r="B38" s="90" t="s">
        <v>67</v>
      </c>
      <c r="C38" s="90" t="s">
        <v>272</v>
      </c>
      <c r="D38" s="90" t="s">
        <v>273</v>
      </c>
      <c r="E38" s="90" t="s">
        <v>133</v>
      </c>
      <c r="F38" s="90" t="s">
        <v>134</v>
      </c>
      <c r="G38" s="90" t="s">
        <v>258</v>
      </c>
      <c r="H38" s="90" t="s">
        <v>259</v>
      </c>
      <c r="I38" s="89">
        <v>6864</v>
      </c>
      <c r="J38" s="89">
        <v>6864</v>
      </c>
      <c r="K38" s="40"/>
      <c r="L38" s="40"/>
      <c r="M38" s="40"/>
      <c r="N38" s="89">
        <v>6864</v>
      </c>
      <c r="O38" s="40"/>
      <c r="P38" s="89"/>
      <c r="Q38" s="89"/>
      <c r="R38" s="89"/>
      <c r="S38" s="89"/>
      <c r="T38" s="89"/>
      <c r="U38" s="89"/>
      <c r="V38" s="89"/>
      <c r="W38" s="89"/>
      <c r="X38" s="89"/>
      <c r="Y38" s="89"/>
    </row>
    <row r="39" ht="23.4" customHeight="1" spans="1:25">
      <c r="A39" s="90" t="s">
        <v>67</v>
      </c>
      <c r="B39" s="90" t="s">
        <v>67</v>
      </c>
      <c r="C39" s="90" t="s">
        <v>272</v>
      </c>
      <c r="D39" s="90" t="s">
        <v>273</v>
      </c>
      <c r="E39" s="90" t="s">
        <v>133</v>
      </c>
      <c r="F39" s="90" t="s">
        <v>134</v>
      </c>
      <c r="G39" s="90" t="s">
        <v>258</v>
      </c>
      <c r="H39" s="90" t="s">
        <v>259</v>
      </c>
      <c r="I39" s="89">
        <v>16896</v>
      </c>
      <c r="J39" s="89">
        <v>16896</v>
      </c>
      <c r="K39" s="40"/>
      <c r="L39" s="40"/>
      <c r="M39" s="40"/>
      <c r="N39" s="89">
        <v>16896</v>
      </c>
      <c r="O39" s="40"/>
      <c r="P39" s="89"/>
      <c r="Q39" s="89"/>
      <c r="R39" s="89"/>
      <c r="S39" s="89"/>
      <c r="T39" s="89"/>
      <c r="U39" s="89"/>
      <c r="V39" s="89"/>
      <c r="W39" s="89"/>
      <c r="X39" s="89"/>
      <c r="Y39" s="89"/>
    </row>
    <row r="40" ht="23.4" customHeight="1" spans="1:25">
      <c r="A40" s="90" t="s">
        <v>67</v>
      </c>
      <c r="B40" s="90" t="s">
        <v>67</v>
      </c>
      <c r="C40" s="90" t="s">
        <v>278</v>
      </c>
      <c r="D40" s="90" t="s">
        <v>279</v>
      </c>
      <c r="E40" s="90" t="s">
        <v>97</v>
      </c>
      <c r="F40" s="90" t="s">
        <v>98</v>
      </c>
      <c r="G40" s="90" t="s">
        <v>280</v>
      </c>
      <c r="H40" s="90" t="s">
        <v>281</v>
      </c>
      <c r="I40" s="89">
        <v>295800</v>
      </c>
      <c r="J40" s="91">
        <v>295800</v>
      </c>
      <c r="K40" s="40"/>
      <c r="L40" s="40"/>
      <c r="M40" s="40"/>
      <c r="N40" s="89">
        <v>295800</v>
      </c>
      <c r="O40" s="40"/>
      <c r="P40" s="89"/>
      <c r="Q40" s="89"/>
      <c r="R40" s="89"/>
      <c r="S40" s="89"/>
      <c r="T40" s="89"/>
      <c r="U40" s="89"/>
      <c r="V40" s="89"/>
      <c r="W40" s="89"/>
      <c r="X40" s="89"/>
      <c r="Y40" s="89"/>
    </row>
    <row r="41" ht="23.4" customHeight="1" spans="1:25">
      <c r="A41" s="90" t="s">
        <v>67</v>
      </c>
      <c r="B41" s="90" t="s">
        <v>67</v>
      </c>
      <c r="C41" s="90" t="s">
        <v>282</v>
      </c>
      <c r="D41" s="90" t="s">
        <v>283</v>
      </c>
      <c r="E41" s="90" t="s">
        <v>97</v>
      </c>
      <c r="F41" s="90" t="s">
        <v>98</v>
      </c>
      <c r="G41" s="90" t="s">
        <v>284</v>
      </c>
      <c r="H41" s="90" t="s">
        <v>283</v>
      </c>
      <c r="I41" s="89">
        <v>69000</v>
      </c>
      <c r="J41" s="91">
        <v>69000</v>
      </c>
      <c r="K41" s="40"/>
      <c r="L41" s="40"/>
      <c r="M41" s="40"/>
      <c r="N41" s="89">
        <v>69000</v>
      </c>
      <c r="O41" s="40"/>
      <c r="P41" s="89"/>
      <c r="Q41" s="89"/>
      <c r="R41" s="89"/>
      <c r="S41" s="89"/>
      <c r="T41" s="89"/>
      <c r="U41" s="89"/>
      <c r="V41" s="89"/>
      <c r="W41" s="89"/>
      <c r="X41" s="89"/>
      <c r="Y41" s="89"/>
    </row>
    <row r="42" ht="23.4" customHeight="1" spans="1:25">
      <c r="A42" s="90" t="s">
        <v>67</v>
      </c>
      <c r="B42" s="90" t="s">
        <v>67</v>
      </c>
      <c r="C42" s="90" t="s">
        <v>282</v>
      </c>
      <c r="D42" s="90" t="s">
        <v>283</v>
      </c>
      <c r="E42" s="90" t="s">
        <v>97</v>
      </c>
      <c r="F42" s="90" t="s">
        <v>98</v>
      </c>
      <c r="G42" s="90" t="s">
        <v>284</v>
      </c>
      <c r="H42" s="90" t="s">
        <v>283</v>
      </c>
      <c r="I42" s="89">
        <v>4600</v>
      </c>
      <c r="J42" s="91">
        <v>4600</v>
      </c>
      <c r="K42" s="40"/>
      <c r="L42" s="40"/>
      <c r="M42" s="40"/>
      <c r="N42" s="89">
        <v>4600</v>
      </c>
      <c r="O42" s="40"/>
      <c r="P42" s="89"/>
      <c r="Q42" s="89"/>
      <c r="R42" s="89"/>
      <c r="S42" s="89"/>
      <c r="T42" s="89"/>
      <c r="U42" s="89"/>
      <c r="V42" s="89"/>
      <c r="W42" s="89"/>
      <c r="X42" s="89"/>
      <c r="Y42" s="89"/>
    </row>
    <row r="43" ht="23.4" customHeight="1" spans="1:25">
      <c r="A43" s="90" t="s">
        <v>67</v>
      </c>
      <c r="B43" s="90" t="s">
        <v>67</v>
      </c>
      <c r="C43" s="90" t="s">
        <v>282</v>
      </c>
      <c r="D43" s="90" t="s">
        <v>283</v>
      </c>
      <c r="E43" s="90" t="s">
        <v>97</v>
      </c>
      <c r="F43" s="90" t="s">
        <v>98</v>
      </c>
      <c r="G43" s="90" t="s">
        <v>284</v>
      </c>
      <c r="H43" s="90" t="s">
        <v>283</v>
      </c>
      <c r="I43" s="89">
        <v>40000</v>
      </c>
      <c r="J43" s="91">
        <v>40000</v>
      </c>
      <c r="K43" s="40"/>
      <c r="L43" s="40"/>
      <c r="M43" s="40"/>
      <c r="N43" s="89">
        <v>40000</v>
      </c>
      <c r="O43" s="40"/>
      <c r="P43" s="89"/>
      <c r="Q43" s="89"/>
      <c r="R43" s="89"/>
      <c r="S43" s="89"/>
      <c r="T43" s="89"/>
      <c r="U43" s="89"/>
      <c r="V43" s="89"/>
      <c r="W43" s="89"/>
      <c r="X43" s="89"/>
      <c r="Y43" s="89"/>
    </row>
    <row r="44" ht="23.4" customHeight="1" spans="1:25">
      <c r="A44" s="90" t="s">
        <v>67</v>
      </c>
      <c r="B44" s="90" t="s">
        <v>67</v>
      </c>
      <c r="C44" s="90" t="s">
        <v>285</v>
      </c>
      <c r="D44" s="90" t="s">
        <v>286</v>
      </c>
      <c r="E44" s="90" t="s">
        <v>97</v>
      </c>
      <c r="F44" s="90" t="s">
        <v>98</v>
      </c>
      <c r="G44" s="90" t="s">
        <v>280</v>
      </c>
      <c r="H44" s="90" t="s">
        <v>281</v>
      </c>
      <c r="I44" s="89">
        <v>29580</v>
      </c>
      <c r="J44" s="91">
        <v>29580</v>
      </c>
      <c r="K44" s="40"/>
      <c r="L44" s="40"/>
      <c r="M44" s="40"/>
      <c r="N44" s="89">
        <v>29580</v>
      </c>
      <c r="O44" s="40"/>
      <c r="P44" s="89"/>
      <c r="Q44" s="89"/>
      <c r="R44" s="89"/>
      <c r="S44" s="89"/>
      <c r="T44" s="89"/>
      <c r="U44" s="89"/>
      <c r="V44" s="89"/>
      <c r="W44" s="89"/>
      <c r="X44" s="89"/>
      <c r="Y44" s="89"/>
    </row>
    <row r="45" ht="23.4" customHeight="1" spans="1:25">
      <c r="A45" s="90" t="s">
        <v>67</v>
      </c>
      <c r="B45" s="90" t="s">
        <v>67</v>
      </c>
      <c r="C45" s="90" t="s">
        <v>287</v>
      </c>
      <c r="D45" s="90" t="s">
        <v>288</v>
      </c>
      <c r="E45" s="90" t="s">
        <v>97</v>
      </c>
      <c r="F45" s="90" t="s">
        <v>98</v>
      </c>
      <c r="G45" s="90" t="s">
        <v>289</v>
      </c>
      <c r="H45" s="90" t="s">
        <v>290</v>
      </c>
      <c r="I45" s="89">
        <v>16800</v>
      </c>
      <c r="J45" s="89">
        <v>16800</v>
      </c>
      <c r="K45" s="40"/>
      <c r="L45" s="40"/>
      <c r="M45" s="40"/>
      <c r="N45" s="89">
        <v>16800</v>
      </c>
      <c r="O45" s="40"/>
      <c r="P45" s="89"/>
      <c r="Q45" s="89"/>
      <c r="R45" s="89"/>
      <c r="S45" s="89"/>
      <c r="T45" s="89"/>
      <c r="U45" s="89"/>
      <c r="V45" s="89"/>
      <c r="W45" s="89"/>
      <c r="X45" s="89"/>
      <c r="Y45" s="89"/>
    </row>
    <row r="46" ht="23.4" customHeight="1" spans="1:25">
      <c r="A46" s="90" t="s">
        <v>67</v>
      </c>
      <c r="B46" s="90" t="s">
        <v>67</v>
      </c>
      <c r="C46" s="90" t="s">
        <v>291</v>
      </c>
      <c r="D46" s="90" t="s">
        <v>292</v>
      </c>
      <c r="E46" s="90" t="s">
        <v>97</v>
      </c>
      <c r="F46" s="90" t="s">
        <v>98</v>
      </c>
      <c r="G46" s="90" t="s">
        <v>289</v>
      </c>
      <c r="H46" s="90" t="s">
        <v>290</v>
      </c>
      <c r="I46" s="89">
        <v>34680</v>
      </c>
      <c r="J46" s="89">
        <v>34680</v>
      </c>
      <c r="K46" s="40"/>
      <c r="L46" s="40"/>
      <c r="M46" s="40"/>
      <c r="N46" s="89">
        <v>34680</v>
      </c>
      <c r="O46" s="40"/>
      <c r="P46" s="89"/>
      <c r="Q46" s="89"/>
      <c r="R46" s="89"/>
      <c r="S46" s="89"/>
      <c r="T46" s="89"/>
      <c r="U46" s="89"/>
      <c r="V46" s="89"/>
      <c r="W46" s="89"/>
      <c r="X46" s="89"/>
      <c r="Y46" s="89"/>
    </row>
    <row r="47" ht="23.4" customHeight="1" spans="1:25">
      <c r="A47" s="90" t="s">
        <v>67</v>
      </c>
      <c r="B47" s="90" t="s">
        <v>67</v>
      </c>
      <c r="C47" s="90" t="s">
        <v>291</v>
      </c>
      <c r="D47" s="90" t="s">
        <v>292</v>
      </c>
      <c r="E47" s="90" t="s">
        <v>97</v>
      </c>
      <c r="F47" s="90" t="s">
        <v>98</v>
      </c>
      <c r="G47" s="90" t="s">
        <v>289</v>
      </c>
      <c r="H47" s="90" t="s">
        <v>290</v>
      </c>
      <c r="I47" s="89">
        <v>37608</v>
      </c>
      <c r="J47" s="89">
        <v>37608</v>
      </c>
      <c r="K47" s="40"/>
      <c r="L47" s="40"/>
      <c r="M47" s="40"/>
      <c r="N47" s="89">
        <v>37608</v>
      </c>
      <c r="O47" s="40"/>
      <c r="P47" s="89"/>
      <c r="Q47" s="89"/>
      <c r="R47" s="89"/>
      <c r="S47" s="89"/>
      <c r="T47" s="89"/>
      <c r="U47" s="89"/>
      <c r="V47" s="89"/>
      <c r="W47" s="89"/>
      <c r="X47" s="89"/>
      <c r="Y47" s="89"/>
    </row>
    <row r="48" ht="23.4" customHeight="1" spans="1:25">
      <c r="A48" s="90" t="s">
        <v>67</v>
      </c>
      <c r="B48" s="90" t="s">
        <v>67</v>
      </c>
      <c r="C48" s="90" t="s">
        <v>291</v>
      </c>
      <c r="D48" s="90" t="s">
        <v>292</v>
      </c>
      <c r="E48" s="90" t="s">
        <v>97</v>
      </c>
      <c r="F48" s="90" t="s">
        <v>98</v>
      </c>
      <c r="G48" s="90" t="s">
        <v>289</v>
      </c>
      <c r="H48" s="90" t="s">
        <v>290</v>
      </c>
      <c r="I48" s="89">
        <v>16680</v>
      </c>
      <c r="J48" s="89">
        <v>16680</v>
      </c>
      <c r="K48" s="40"/>
      <c r="L48" s="40"/>
      <c r="M48" s="40"/>
      <c r="N48" s="89">
        <v>16680</v>
      </c>
      <c r="O48" s="40"/>
      <c r="P48" s="89"/>
      <c r="Q48" s="89"/>
      <c r="R48" s="89"/>
      <c r="S48" s="89"/>
      <c r="T48" s="89"/>
      <c r="U48" s="89"/>
      <c r="V48" s="89"/>
      <c r="W48" s="89"/>
      <c r="X48" s="89"/>
      <c r="Y48" s="89"/>
    </row>
    <row r="49" ht="23.4" customHeight="1" spans="1:25">
      <c r="A49" s="90" t="s">
        <v>67</v>
      </c>
      <c r="B49" s="90" t="s">
        <v>67</v>
      </c>
      <c r="C49" s="90" t="s">
        <v>293</v>
      </c>
      <c r="D49" s="90" t="s">
        <v>294</v>
      </c>
      <c r="E49" s="90" t="s">
        <v>97</v>
      </c>
      <c r="F49" s="90" t="s">
        <v>98</v>
      </c>
      <c r="G49" s="90" t="s">
        <v>213</v>
      </c>
      <c r="H49" s="90" t="s">
        <v>214</v>
      </c>
      <c r="I49" s="89">
        <v>56196</v>
      </c>
      <c r="J49" s="89">
        <v>56196</v>
      </c>
      <c r="K49" s="40"/>
      <c r="L49" s="40"/>
      <c r="M49" s="40"/>
      <c r="N49" s="89">
        <v>56196</v>
      </c>
      <c r="O49" s="40"/>
      <c r="P49" s="89"/>
      <c r="Q49" s="89"/>
      <c r="R49" s="89"/>
      <c r="S49" s="89"/>
      <c r="T49" s="89"/>
      <c r="U49" s="89"/>
      <c r="V49" s="89"/>
      <c r="W49" s="89"/>
      <c r="X49" s="89"/>
      <c r="Y49" s="89"/>
    </row>
    <row r="50" ht="23.4" customHeight="1" spans="1:25">
      <c r="A50" s="90" t="s">
        <v>67</v>
      </c>
      <c r="B50" s="90" t="s">
        <v>67</v>
      </c>
      <c r="C50" s="90" t="s">
        <v>293</v>
      </c>
      <c r="D50" s="90" t="s">
        <v>294</v>
      </c>
      <c r="E50" s="90" t="s">
        <v>97</v>
      </c>
      <c r="F50" s="90" t="s">
        <v>98</v>
      </c>
      <c r="G50" s="90" t="s">
        <v>215</v>
      </c>
      <c r="H50" s="90" t="s">
        <v>216</v>
      </c>
      <c r="I50" s="89">
        <v>4683</v>
      </c>
      <c r="J50" s="89">
        <v>4683</v>
      </c>
      <c r="K50" s="40"/>
      <c r="L50" s="40"/>
      <c r="M50" s="40"/>
      <c r="N50" s="89">
        <v>4683</v>
      </c>
      <c r="O50" s="40"/>
      <c r="P50" s="89"/>
      <c r="Q50" s="89"/>
      <c r="R50" s="89"/>
      <c r="S50" s="89"/>
      <c r="T50" s="89"/>
      <c r="U50" s="89"/>
      <c r="V50" s="89"/>
      <c r="W50" s="89"/>
      <c r="X50" s="89"/>
      <c r="Y50" s="89"/>
    </row>
    <row r="51" ht="23.4" customHeight="1" spans="1:25">
      <c r="A51" s="90" t="s">
        <v>67</v>
      </c>
      <c r="B51" s="90" t="s">
        <v>67</v>
      </c>
      <c r="C51" s="90" t="s">
        <v>295</v>
      </c>
      <c r="D51" s="90" t="s">
        <v>296</v>
      </c>
      <c r="E51" s="90" t="s">
        <v>97</v>
      </c>
      <c r="F51" s="90" t="s">
        <v>98</v>
      </c>
      <c r="G51" s="90" t="s">
        <v>254</v>
      </c>
      <c r="H51" s="90" t="s">
        <v>255</v>
      </c>
      <c r="I51" s="89">
        <v>5280</v>
      </c>
      <c r="J51" s="89">
        <v>5280</v>
      </c>
      <c r="K51" s="40"/>
      <c r="L51" s="40"/>
      <c r="M51" s="40"/>
      <c r="N51" s="89">
        <v>5280</v>
      </c>
      <c r="O51" s="40"/>
      <c r="P51" s="89"/>
      <c r="Q51" s="89"/>
      <c r="R51" s="89"/>
      <c r="S51" s="89"/>
      <c r="T51" s="89"/>
      <c r="U51" s="89"/>
      <c r="V51" s="89"/>
      <c r="W51" s="89"/>
      <c r="X51" s="89"/>
      <c r="Y51" s="89"/>
    </row>
    <row r="52" ht="23.4" customHeight="1" spans="1:25">
      <c r="A52" s="90" t="s">
        <v>67</v>
      </c>
      <c r="B52" s="90" t="s">
        <v>67</v>
      </c>
      <c r="C52" s="90" t="s">
        <v>297</v>
      </c>
      <c r="D52" s="90" t="s">
        <v>298</v>
      </c>
      <c r="E52" s="90" t="s">
        <v>97</v>
      </c>
      <c r="F52" s="90" t="s">
        <v>98</v>
      </c>
      <c r="G52" s="90" t="s">
        <v>245</v>
      </c>
      <c r="H52" s="90" t="s">
        <v>246</v>
      </c>
      <c r="I52" s="89">
        <v>58516.2</v>
      </c>
      <c r="J52" s="91">
        <v>58516.2</v>
      </c>
      <c r="K52" s="40"/>
      <c r="L52" s="40"/>
      <c r="M52" s="40"/>
      <c r="N52" s="89">
        <v>58516.2</v>
      </c>
      <c r="O52" s="40"/>
      <c r="P52" s="89"/>
      <c r="Q52" s="89"/>
      <c r="R52" s="89"/>
      <c r="S52" s="89"/>
      <c r="T52" s="89"/>
      <c r="U52" s="89"/>
      <c r="V52" s="89"/>
      <c r="W52" s="89"/>
      <c r="X52" s="89"/>
      <c r="Y52" s="89"/>
    </row>
    <row r="53" ht="23.4" customHeight="1" spans="1:25">
      <c r="A53" s="90" t="s">
        <v>67</v>
      </c>
      <c r="B53" s="90" t="s">
        <v>67</v>
      </c>
      <c r="C53" s="90" t="s">
        <v>299</v>
      </c>
      <c r="D53" s="90" t="s">
        <v>300</v>
      </c>
      <c r="E53" s="90" t="s">
        <v>97</v>
      </c>
      <c r="F53" s="90" t="s">
        <v>98</v>
      </c>
      <c r="G53" s="90" t="s">
        <v>241</v>
      </c>
      <c r="H53" s="90" t="s">
        <v>242</v>
      </c>
      <c r="I53" s="89">
        <v>540000</v>
      </c>
      <c r="J53" s="91">
        <v>540000</v>
      </c>
      <c r="K53" s="40"/>
      <c r="L53" s="40"/>
      <c r="M53" s="40"/>
      <c r="N53" s="89">
        <v>540000</v>
      </c>
      <c r="O53" s="40"/>
      <c r="P53" s="89"/>
      <c r="Q53" s="89"/>
      <c r="R53" s="89"/>
      <c r="S53" s="89"/>
      <c r="T53" s="89"/>
      <c r="U53" s="89"/>
      <c r="V53" s="89"/>
      <c r="W53" s="89"/>
      <c r="X53" s="89"/>
      <c r="Y53" s="89"/>
    </row>
    <row r="54" ht="23.4" customHeight="1" spans="1:25">
      <c r="A54" s="90" t="s">
        <v>67</v>
      </c>
      <c r="B54" s="90" t="s">
        <v>67</v>
      </c>
      <c r="C54" s="90" t="s">
        <v>299</v>
      </c>
      <c r="D54" s="90" t="s">
        <v>300</v>
      </c>
      <c r="E54" s="90" t="s">
        <v>97</v>
      </c>
      <c r="F54" s="90" t="s">
        <v>98</v>
      </c>
      <c r="G54" s="90" t="s">
        <v>241</v>
      </c>
      <c r="H54" s="90" t="s">
        <v>242</v>
      </c>
      <c r="I54" s="89">
        <v>17928</v>
      </c>
      <c r="J54" s="91">
        <v>17928</v>
      </c>
      <c r="K54" s="40"/>
      <c r="L54" s="40"/>
      <c r="M54" s="40"/>
      <c r="N54" s="89">
        <v>17928</v>
      </c>
      <c r="O54" s="40"/>
      <c r="P54" s="89"/>
      <c r="Q54" s="89"/>
      <c r="R54" s="89"/>
      <c r="S54" s="89"/>
      <c r="T54" s="89"/>
      <c r="U54" s="89"/>
      <c r="V54" s="89"/>
      <c r="W54" s="89"/>
      <c r="X54" s="89"/>
      <c r="Y54" s="89"/>
    </row>
    <row r="55" ht="23.4" customHeight="1" spans="1:25">
      <c r="A55" s="90" t="s">
        <v>67</v>
      </c>
      <c r="B55" s="90" t="s">
        <v>67</v>
      </c>
      <c r="C55" s="90" t="s">
        <v>299</v>
      </c>
      <c r="D55" s="90" t="s">
        <v>300</v>
      </c>
      <c r="E55" s="90" t="s">
        <v>97</v>
      </c>
      <c r="F55" s="90" t="s">
        <v>98</v>
      </c>
      <c r="G55" s="90" t="s">
        <v>241</v>
      </c>
      <c r="H55" s="90" t="s">
        <v>242</v>
      </c>
      <c r="I55" s="89">
        <v>104976</v>
      </c>
      <c r="J55" s="91">
        <v>104976</v>
      </c>
      <c r="K55" s="40"/>
      <c r="L55" s="40"/>
      <c r="M55" s="40"/>
      <c r="N55" s="89">
        <v>104976</v>
      </c>
      <c r="O55" s="40"/>
      <c r="P55" s="89"/>
      <c r="Q55" s="89"/>
      <c r="R55" s="89"/>
      <c r="S55" s="89"/>
      <c r="T55" s="89"/>
      <c r="U55" s="89"/>
      <c r="V55" s="89"/>
      <c r="W55" s="89"/>
      <c r="X55" s="89"/>
      <c r="Y55" s="89"/>
    </row>
    <row r="56" ht="22.65" customHeight="1" spans="1:25">
      <c r="A56" s="76" t="s">
        <v>183</v>
      </c>
      <c r="B56" s="76"/>
      <c r="C56" s="76"/>
      <c r="D56" s="76"/>
      <c r="E56" s="76"/>
      <c r="F56" s="76"/>
      <c r="G56" s="76"/>
      <c r="H56" s="76"/>
      <c r="I56" s="89">
        <v>7784955.09</v>
      </c>
      <c r="J56" s="89">
        <v>7784955.09</v>
      </c>
      <c r="K56" s="89"/>
      <c r="L56" s="89"/>
      <c r="M56" s="89"/>
      <c r="N56" s="89">
        <v>7784955.09</v>
      </c>
      <c r="O56" s="89"/>
      <c r="P56" s="89"/>
      <c r="Q56" s="89"/>
      <c r="R56" s="89"/>
      <c r="S56" s="89"/>
      <c r="T56" s="89"/>
      <c r="U56" s="89"/>
      <c r="V56" s="89"/>
      <c r="W56" s="89"/>
      <c r="X56" s="89"/>
      <c r="Y56" s="89"/>
    </row>
  </sheetData>
  <mergeCells count="31">
    <mergeCell ref="A2:Y2"/>
    <mergeCell ref="A3:H3"/>
    <mergeCell ref="I4:Y4"/>
    <mergeCell ref="J5:O5"/>
    <mergeCell ref="P5:R5"/>
    <mergeCell ref="T5:Y5"/>
    <mergeCell ref="J6:K6"/>
    <mergeCell ref="A56:H5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4"/>
  <sheetViews>
    <sheetView showZeros="0" topLeftCell="A2" workbookViewId="0">
      <selection activeCell="E40" sqref="E40"/>
    </sheetView>
  </sheetViews>
  <sheetFormatPr defaultColWidth="10.7083333333333" defaultRowHeight="14.25" customHeight="1"/>
  <cols>
    <col min="1" max="1" width="12" customWidth="1"/>
    <col min="2" max="2" width="21.5" customWidth="1"/>
    <col min="3" max="3" width="90.625"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2" t="s">
        <v>301</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7.4" customHeight="1" spans="1:23">
      <c r="A3" s="4" t="str">
        <f>"单位名称："&amp;"富民县司法局"</f>
        <v>单位名称：富民县司法局</v>
      </c>
      <c r="B3" s="4"/>
      <c r="C3" s="4"/>
      <c r="D3" s="4"/>
      <c r="E3" s="4"/>
      <c r="F3" s="4"/>
      <c r="G3" s="4"/>
      <c r="H3" s="4"/>
      <c r="W3" s="2" t="s">
        <v>1</v>
      </c>
    </row>
    <row r="4" ht="21.75" customHeight="1" spans="1:23">
      <c r="A4" s="76" t="s">
        <v>302</v>
      </c>
      <c r="B4" s="76" t="s">
        <v>194</v>
      </c>
      <c r="C4" s="76" t="s">
        <v>195</v>
      </c>
      <c r="D4" s="76" t="s">
        <v>303</v>
      </c>
      <c r="E4" s="76" t="s">
        <v>196</v>
      </c>
      <c r="F4" s="76" t="s">
        <v>197</v>
      </c>
      <c r="G4" s="76" t="s">
        <v>304</v>
      </c>
      <c r="H4" s="76" t="s">
        <v>305</v>
      </c>
      <c r="I4" s="76" t="s">
        <v>53</v>
      </c>
      <c r="J4" s="76" t="s">
        <v>306</v>
      </c>
      <c r="K4" s="76"/>
      <c r="L4" s="76"/>
      <c r="M4" s="76"/>
      <c r="N4" s="76" t="s">
        <v>202</v>
      </c>
      <c r="O4" s="76"/>
      <c r="P4" s="76"/>
      <c r="Q4" s="76" t="s">
        <v>59</v>
      </c>
      <c r="R4" s="76" t="s">
        <v>60</v>
      </c>
      <c r="S4" s="76"/>
      <c r="T4" s="76"/>
      <c r="U4" s="76"/>
      <c r="V4" s="76"/>
      <c r="W4" s="76"/>
    </row>
    <row r="5" ht="21.75" customHeight="1" spans="1:23">
      <c r="A5" s="76"/>
      <c r="B5" s="76"/>
      <c r="C5" s="76"/>
      <c r="D5" s="76"/>
      <c r="E5" s="76"/>
      <c r="F5" s="76"/>
      <c r="G5" s="76"/>
      <c r="H5" s="76"/>
      <c r="I5" s="76"/>
      <c r="J5" s="76" t="s">
        <v>56</v>
      </c>
      <c r="K5" s="76"/>
      <c r="L5" s="76" t="s">
        <v>57</v>
      </c>
      <c r="M5" s="76" t="s">
        <v>58</v>
      </c>
      <c r="N5" s="76" t="s">
        <v>56</v>
      </c>
      <c r="O5" s="76" t="s">
        <v>57</v>
      </c>
      <c r="P5" s="76" t="s">
        <v>58</v>
      </c>
      <c r="Q5" s="76"/>
      <c r="R5" s="76" t="s">
        <v>55</v>
      </c>
      <c r="S5" s="76" t="s">
        <v>61</v>
      </c>
      <c r="T5" s="76" t="s">
        <v>62</v>
      </c>
      <c r="U5" s="76" t="s">
        <v>63</v>
      </c>
      <c r="V5" s="76" t="s">
        <v>64</v>
      </c>
      <c r="W5" s="76" t="s">
        <v>65</v>
      </c>
    </row>
    <row r="6" ht="21" customHeight="1" spans="1:23">
      <c r="A6" s="76"/>
      <c r="B6" s="76"/>
      <c r="C6" s="76"/>
      <c r="D6" s="76"/>
      <c r="E6" s="76"/>
      <c r="F6" s="76"/>
      <c r="G6" s="76"/>
      <c r="H6" s="76"/>
      <c r="I6" s="76"/>
      <c r="J6" s="76" t="s">
        <v>55</v>
      </c>
      <c r="K6" s="76"/>
      <c r="L6" s="76"/>
      <c r="M6" s="76"/>
      <c r="N6" s="76"/>
      <c r="O6" s="76"/>
      <c r="P6" s="76"/>
      <c r="Q6" s="76"/>
      <c r="R6" s="76"/>
      <c r="S6" s="76"/>
      <c r="T6" s="76"/>
      <c r="U6" s="76"/>
      <c r="V6" s="76"/>
      <c r="W6" s="76"/>
    </row>
    <row r="7" ht="39.75" customHeight="1" spans="1:23">
      <c r="A7" s="76"/>
      <c r="B7" s="76"/>
      <c r="C7" s="76"/>
      <c r="D7" s="76"/>
      <c r="E7" s="76"/>
      <c r="F7" s="76"/>
      <c r="G7" s="76"/>
      <c r="H7" s="76"/>
      <c r="I7" s="76"/>
      <c r="J7" s="76" t="s">
        <v>55</v>
      </c>
      <c r="K7" s="76" t="s">
        <v>307</v>
      </c>
      <c r="L7" s="76"/>
      <c r="M7" s="76"/>
      <c r="N7" s="76"/>
      <c r="O7" s="76"/>
      <c r="P7" s="76"/>
      <c r="Q7" s="76"/>
      <c r="R7" s="76"/>
      <c r="S7" s="76"/>
      <c r="T7" s="76"/>
      <c r="U7" s="76"/>
      <c r="V7" s="76"/>
      <c r="W7" s="76"/>
    </row>
    <row r="8" ht="15" customHeight="1" spans="1:23">
      <c r="A8" s="76">
        <v>1</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row>
    <row r="9" ht="21.75" customHeight="1" spans="1:23">
      <c r="A9" s="88" t="s">
        <v>308</v>
      </c>
      <c r="B9" s="88" t="s">
        <v>309</v>
      </c>
      <c r="C9" s="88" t="s">
        <v>310</v>
      </c>
      <c r="D9" s="88" t="s">
        <v>67</v>
      </c>
      <c r="E9" s="88" t="s">
        <v>103</v>
      </c>
      <c r="F9" s="88" t="s">
        <v>104</v>
      </c>
      <c r="G9" s="88" t="s">
        <v>241</v>
      </c>
      <c r="H9" s="88" t="s">
        <v>242</v>
      </c>
      <c r="I9" s="89">
        <v>400000</v>
      </c>
      <c r="J9" s="89">
        <v>400000</v>
      </c>
      <c r="K9" s="89">
        <v>400000</v>
      </c>
      <c r="L9" s="89"/>
      <c r="M9" s="89"/>
      <c r="N9" s="89"/>
      <c r="O9" s="89"/>
      <c r="P9" s="89"/>
      <c r="Q9" s="89"/>
      <c r="R9" s="89"/>
      <c r="S9" s="89"/>
      <c r="T9" s="89"/>
      <c r="U9" s="89"/>
      <c r="V9" s="89"/>
      <c r="W9" s="89"/>
    </row>
    <row r="10" ht="21.75" customHeight="1" spans="1:23">
      <c r="A10" s="88" t="s">
        <v>308</v>
      </c>
      <c r="B10" s="88" t="s">
        <v>311</v>
      </c>
      <c r="C10" s="88" t="s">
        <v>312</v>
      </c>
      <c r="D10" s="88" t="s">
        <v>67</v>
      </c>
      <c r="E10" s="88" t="s">
        <v>105</v>
      </c>
      <c r="F10" s="88" t="s">
        <v>106</v>
      </c>
      <c r="G10" s="88" t="s">
        <v>241</v>
      </c>
      <c r="H10" s="88" t="s">
        <v>242</v>
      </c>
      <c r="I10" s="89">
        <v>100000</v>
      </c>
      <c r="J10" s="89">
        <v>100000</v>
      </c>
      <c r="K10" s="89">
        <v>100000</v>
      </c>
      <c r="L10" s="89"/>
      <c r="M10" s="89"/>
      <c r="N10" s="89"/>
      <c r="O10" s="89"/>
      <c r="P10" s="89"/>
      <c r="Q10" s="89"/>
      <c r="R10" s="89"/>
      <c r="S10" s="89"/>
      <c r="T10" s="89"/>
      <c r="U10" s="89"/>
      <c r="V10" s="89"/>
      <c r="W10" s="89"/>
    </row>
    <row r="11" ht="21.75" customHeight="1" spans="1:23">
      <c r="A11" s="88" t="s">
        <v>308</v>
      </c>
      <c r="B11" s="88" t="s">
        <v>313</v>
      </c>
      <c r="C11" s="88" t="s">
        <v>314</v>
      </c>
      <c r="D11" s="88" t="s">
        <v>67</v>
      </c>
      <c r="E11" s="88" t="s">
        <v>105</v>
      </c>
      <c r="F11" s="88" t="s">
        <v>106</v>
      </c>
      <c r="G11" s="88" t="s">
        <v>315</v>
      </c>
      <c r="H11" s="88" t="s">
        <v>316</v>
      </c>
      <c r="I11" s="89">
        <v>68500</v>
      </c>
      <c r="J11" s="89">
        <v>68500</v>
      </c>
      <c r="K11" s="89">
        <v>68500</v>
      </c>
      <c r="L11" s="89"/>
      <c r="M11" s="89"/>
      <c r="N11" s="89"/>
      <c r="O11" s="89"/>
      <c r="P11" s="89"/>
      <c r="Q11" s="89"/>
      <c r="R11" s="89"/>
      <c r="S11" s="89"/>
      <c r="T11" s="89"/>
      <c r="U11" s="89"/>
      <c r="V11" s="89"/>
      <c r="W11" s="89"/>
    </row>
    <row r="12" ht="21.75" customHeight="1" spans="1:23">
      <c r="A12" s="88" t="s">
        <v>308</v>
      </c>
      <c r="B12" s="88" t="s">
        <v>313</v>
      </c>
      <c r="C12" s="88" t="s">
        <v>314</v>
      </c>
      <c r="D12" s="88" t="s">
        <v>67</v>
      </c>
      <c r="E12" s="88" t="s">
        <v>99</v>
      </c>
      <c r="F12" s="88" t="s">
        <v>100</v>
      </c>
      <c r="G12" s="88" t="s">
        <v>233</v>
      </c>
      <c r="H12" s="88" t="s">
        <v>234</v>
      </c>
      <c r="I12" s="89">
        <v>38000</v>
      </c>
      <c r="J12" s="89">
        <v>38000</v>
      </c>
      <c r="K12" s="89">
        <v>38000</v>
      </c>
      <c r="L12" s="89"/>
      <c r="M12" s="89"/>
      <c r="N12" s="89"/>
      <c r="O12" s="89"/>
      <c r="P12" s="89"/>
      <c r="Q12" s="89"/>
      <c r="R12" s="89"/>
      <c r="S12" s="89"/>
      <c r="T12" s="89"/>
      <c r="U12" s="89"/>
      <c r="V12" s="89"/>
      <c r="W12" s="89"/>
    </row>
    <row r="13" ht="21.75" customHeight="1" spans="1:23">
      <c r="A13" s="88" t="s">
        <v>308</v>
      </c>
      <c r="B13" s="88" t="s">
        <v>313</v>
      </c>
      <c r="C13" s="88" t="s">
        <v>314</v>
      </c>
      <c r="D13" s="88" t="s">
        <v>67</v>
      </c>
      <c r="E13" s="88" t="s">
        <v>107</v>
      </c>
      <c r="F13" s="88" t="s">
        <v>108</v>
      </c>
      <c r="G13" s="88" t="s">
        <v>233</v>
      </c>
      <c r="H13" s="88" t="s">
        <v>234</v>
      </c>
      <c r="I13" s="89">
        <v>110197.47</v>
      </c>
      <c r="J13" s="89">
        <v>110197.47</v>
      </c>
      <c r="K13" s="89">
        <v>110197.47</v>
      </c>
      <c r="L13" s="89"/>
      <c r="M13" s="89"/>
      <c r="N13" s="89"/>
      <c r="O13" s="89"/>
      <c r="P13" s="89"/>
      <c r="Q13" s="89"/>
      <c r="R13" s="89"/>
      <c r="S13" s="89"/>
      <c r="T13" s="89"/>
      <c r="U13" s="89"/>
      <c r="V13" s="89"/>
      <c r="W13" s="89"/>
    </row>
    <row r="14" ht="21.75" customHeight="1" spans="1:23">
      <c r="A14" s="88" t="s">
        <v>308</v>
      </c>
      <c r="B14" s="88" t="s">
        <v>313</v>
      </c>
      <c r="C14" s="88" t="s">
        <v>314</v>
      </c>
      <c r="D14" s="88" t="s">
        <v>67</v>
      </c>
      <c r="E14" s="88" t="s">
        <v>111</v>
      </c>
      <c r="F14" s="88" t="s">
        <v>112</v>
      </c>
      <c r="G14" s="88" t="s">
        <v>233</v>
      </c>
      <c r="H14" s="88" t="s">
        <v>234</v>
      </c>
      <c r="I14" s="89">
        <v>24463</v>
      </c>
      <c r="J14" s="89">
        <v>24463</v>
      </c>
      <c r="K14" s="89">
        <v>24463</v>
      </c>
      <c r="L14" s="89"/>
      <c r="M14" s="89"/>
      <c r="N14" s="89"/>
      <c r="O14" s="89"/>
      <c r="P14" s="89"/>
      <c r="Q14" s="89"/>
      <c r="R14" s="89"/>
      <c r="S14" s="89"/>
      <c r="T14" s="89"/>
      <c r="U14" s="89"/>
      <c r="V14" s="89"/>
      <c r="W14" s="89"/>
    </row>
    <row r="15" ht="21.75" customHeight="1" spans="1:23">
      <c r="A15" s="88" t="s">
        <v>308</v>
      </c>
      <c r="B15" s="88" t="s">
        <v>313</v>
      </c>
      <c r="C15" s="88" t="s">
        <v>314</v>
      </c>
      <c r="D15" s="88" t="s">
        <v>67</v>
      </c>
      <c r="E15" s="88" t="s">
        <v>105</v>
      </c>
      <c r="F15" s="88" t="s">
        <v>106</v>
      </c>
      <c r="G15" s="88" t="s">
        <v>241</v>
      </c>
      <c r="H15" s="88" t="s">
        <v>242</v>
      </c>
      <c r="I15" s="89">
        <v>120480</v>
      </c>
      <c r="J15" s="89">
        <v>120480</v>
      </c>
      <c r="K15" s="89">
        <v>120480</v>
      </c>
      <c r="L15" s="89"/>
      <c r="M15" s="89"/>
      <c r="N15" s="89"/>
      <c r="O15" s="89"/>
      <c r="P15" s="89"/>
      <c r="Q15" s="89"/>
      <c r="R15" s="89"/>
      <c r="S15" s="89"/>
      <c r="T15" s="89"/>
      <c r="U15" s="89"/>
      <c r="V15" s="89"/>
      <c r="W15" s="89"/>
    </row>
    <row r="16" ht="21.75" customHeight="1" spans="1:23">
      <c r="A16" s="88" t="s">
        <v>308</v>
      </c>
      <c r="B16" s="88" t="s">
        <v>313</v>
      </c>
      <c r="C16" s="88" t="s">
        <v>314</v>
      </c>
      <c r="D16" s="88" t="s">
        <v>67</v>
      </c>
      <c r="E16" s="88" t="s">
        <v>99</v>
      </c>
      <c r="F16" s="88" t="s">
        <v>100</v>
      </c>
      <c r="G16" s="88" t="s">
        <v>243</v>
      </c>
      <c r="H16" s="88" t="s">
        <v>244</v>
      </c>
      <c r="I16" s="89">
        <v>2000</v>
      </c>
      <c r="J16" s="89">
        <v>2000</v>
      </c>
      <c r="K16" s="89">
        <v>2000</v>
      </c>
      <c r="L16" s="89"/>
      <c r="M16" s="89"/>
      <c r="N16" s="89"/>
      <c r="O16" s="89"/>
      <c r="P16" s="89"/>
      <c r="Q16" s="89"/>
      <c r="R16" s="89"/>
      <c r="S16" s="89"/>
      <c r="T16" s="89"/>
      <c r="U16" s="89"/>
      <c r="V16" s="89"/>
      <c r="W16" s="89"/>
    </row>
    <row r="17" ht="21.75" customHeight="1" spans="1:23">
      <c r="A17" s="88" t="s">
        <v>308</v>
      </c>
      <c r="B17" s="88" t="s">
        <v>313</v>
      </c>
      <c r="C17" s="88" t="s">
        <v>314</v>
      </c>
      <c r="D17" s="88" t="s">
        <v>67</v>
      </c>
      <c r="E17" s="88" t="s">
        <v>101</v>
      </c>
      <c r="F17" s="88" t="s">
        <v>102</v>
      </c>
      <c r="G17" s="88" t="s">
        <v>243</v>
      </c>
      <c r="H17" s="88" t="s">
        <v>244</v>
      </c>
      <c r="I17" s="89">
        <v>22960</v>
      </c>
      <c r="J17" s="89">
        <v>22960</v>
      </c>
      <c r="K17" s="89">
        <v>22960</v>
      </c>
      <c r="L17" s="89"/>
      <c r="M17" s="89"/>
      <c r="N17" s="89"/>
      <c r="O17" s="89"/>
      <c r="P17" s="89"/>
      <c r="Q17" s="89"/>
      <c r="R17" s="89"/>
      <c r="S17" s="89"/>
      <c r="T17" s="89"/>
      <c r="U17" s="89"/>
      <c r="V17" s="89"/>
      <c r="W17" s="89"/>
    </row>
    <row r="18" ht="21.75" customHeight="1" spans="1:23">
      <c r="A18" s="88" t="s">
        <v>308</v>
      </c>
      <c r="B18" s="88" t="s">
        <v>313</v>
      </c>
      <c r="C18" s="88" t="s">
        <v>314</v>
      </c>
      <c r="D18" s="88" t="s">
        <v>67</v>
      </c>
      <c r="E18" s="88" t="s">
        <v>111</v>
      </c>
      <c r="F18" s="88" t="s">
        <v>112</v>
      </c>
      <c r="G18" s="88" t="s">
        <v>243</v>
      </c>
      <c r="H18" s="88" t="s">
        <v>244</v>
      </c>
      <c r="I18" s="89">
        <v>64257</v>
      </c>
      <c r="J18" s="89">
        <v>64257</v>
      </c>
      <c r="K18" s="89">
        <v>64257</v>
      </c>
      <c r="L18" s="89"/>
      <c r="M18" s="89"/>
      <c r="N18" s="89"/>
      <c r="O18" s="89"/>
      <c r="P18" s="89"/>
      <c r="Q18" s="89"/>
      <c r="R18" s="89"/>
      <c r="S18" s="89"/>
      <c r="T18" s="89"/>
      <c r="U18" s="89"/>
      <c r="V18" s="89"/>
      <c r="W18" s="89"/>
    </row>
    <row r="19" ht="21.75" customHeight="1" spans="1:23">
      <c r="A19" s="88" t="s">
        <v>308</v>
      </c>
      <c r="B19" s="88" t="s">
        <v>317</v>
      </c>
      <c r="C19" s="88" t="s">
        <v>318</v>
      </c>
      <c r="D19" s="88" t="s">
        <v>67</v>
      </c>
      <c r="E19" s="88" t="s">
        <v>99</v>
      </c>
      <c r="F19" s="88" t="s">
        <v>100</v>
      </c>
      <c r="G19" s="88" t="s">
        <v>241</v>
      </c>
      <c r="H19" s="88" t="s">
        <v>242</v>
      </c>
      <c r="I19" s="89">
        <v>8830</v>
      </c>
      <c r="J19" s="89">
        <v>8830</v>
      </c>
      <c r="K19" s="89">
        <v>8830</v>
      </c>
      <c r="L19" s="89"/>
      <c r="M19" s="89"/>
      <c r="N19" s="89"/>
      <c r="O19" s="89"/>
      <c r="P19" s="89"/>
      <c r="Q19" s="89"/>
      <c r="R19" s="89"/>
      <c r="S19" s="89"/>
      <c r="T19" s="89"/>
      <c r="U19" s="89"/>
      <c r="V19" s="89"/>
      <c r="W19" s="89"/>
    </row>
    <row r="20" ht="21.75" customHeight="1" spans="1:23">
      <c r="A20" s="88" t="s">
        <v>308</v>
      </c>
      <c r="B20" s="88" t="s">
        <v>319</v>
      </c>
      <c r="C20" s="88" t="s">
        <v>320</v>
      </c>
      <c r="D20" s="88" t="s">
        <v>67</v>
      </c>
      <c r="E20" s="88" t="s">
        <v>111</v>
      </c>
      <c r="F20" s="88" t="s">
        <v>112</v>
      </c>
      <c r="G20" s="88" t="s">
        <v>243</v>
      </c>
      <c r="H20" s="88" t="s">
        <v>244</v>
      </c>
      <c r="I20" s="89">
        <v>20000</v>
      </c>
      <c r="J20" s="89">
        <v>20000</v>
      </c>
      <c r="K20" s="89">
        <v>20000</v>
      </c>
      <c r="L20" s="89"/>
      <c r="M20" s="89"/>
      <c r="N20" s="89"/>
      <c r="O20" s="89"/>
      <c r="P20" s="89"/>
      <c r="Q20" s="89"/>
      <c r="R20" s="89"/>
      <c r="S20" s="89"/>
      <c r="T20" s="89"/>
      <c r="U20" s="89"/>
      <c r="V20" s="89"/>
      <c r="W20" s="89"/>
    </row>
    <row r="21" ht="21.75" customHeight="1" spans="1:23">
      <c r="A21" s="88" t="s">
        <v>308</v>
      </c>
      <c r="B21" s="88" t="s">
        <v>321</v>
      </c>
      <c r="C21" s="88" t="s">
        <v>322</v>
      </c>
      <c r="D21" s="88" t="s">
        <v>67</v>
      </c>
      <c r="E21" s="88" t="s">
        <v>99</v>
      </c>
      <c r="F21" s="88" t="s">
        <v>100</v>
      </c>
      <c r="G21" s="88" t="s">
        <v>233</v>
      </c>
      <c r="H21" s="88" t="s">
        <v>234</v>
      </c>
      <c r="I21" s="89">
        <v>100000</v>
      </c>
      <c r="J21" s="89">
        <v>100000</v>
      </c>
      <c r="K21" s="89">
        <v>100000</v>
      </c>
      <c r="L21" s="89"/>
      <c r="M21" s="89"/>
      <c r="N21" s="89"/>
      <c r="O21" s="89"/>
      <c r="P21" s="89"/>
      <c r="Q21" s="89"/>
      <c r="R21" s="89"/>
      <c r="S21" s="89"/>
      <c r="T21" s="89"/>
      <c r="U21" s="89"/>
      <c r="V21" s="89"/>
      <c r="W21" s="89"/>
    </row>
    <row r="22" ht="21.75" customHeight="1" spans="1:23">
      <c r="A22" s="88" t="s">
        <v>308</v>
      </c>
      <c r="B22" s="88" t="s">
        <v>323</v>
      </c>
      <c r="C22" s="88" t="s">
        <v>324</v>
      </c>
      <c r="D22" s="88" t="s">
        <v>67</v>
      </c>
      <c r="E22" s="88" t="s">
        <v>99</v>
      </c>
      <c r="F22" s="88" t="s">
        <v>100</v>
      </c>
      <c r="G22" s="88" t="s">
        <v>233</v>
      </c>
      <c r="H22" s="88" t="s">
        <v>234</v>
      </c>
      <c r="I22" s="89">
        <v>20333.4</v>
      </c>
      <c r="J22" s="89">
        <v>20333.4</v>
      </c>
      <c r="K22" s="89">
        <v>20333.4</v>
      </c>
      <c r="L22" s="89"/>
      <c r="M22" s="89"/>
      <c r="N22" s="89"/>
      <c r="O22" s="89"/>
      <c r="P22" s="89"/>
      <c r="Q22" s="89"/>
      <c r="R22" s="89"/>
      <c r="S22" s="89"/>
      <c r="T22" s="89"/>
      <c r="U22" s="89"/>
      <c r="V22" s="89"/>
      <c r="W22" s="89"/>
    </row>
    <row r="23" ht="21.75" customHeight="1" spans="1:23">
      <c r="A23" s="88" t="s">
        <v>308</v>
      </c>
      <c r="B23" s="88" t="s">
        <v>323</v>
      </c>
      <c r="C23" s="88" t="s">
        <v>324</v>
      </c>
      <c r="D23" s="88" t="s">
        <v>67</v>
      </c>
      <c r="E23" s="88" t="s">
        <v>99</v>
      </c>
      <c r="F23" s="88" t="s">
        <v>100</v>
      </c>
      <c r="G23" s="88" t="s">
        <v>243</v>
      </c>
      <c r="H23" s="88" t="s">
        <v>244</v>
      </c>
      <c r="I23" s="89">
        <v>19666.6</v>
      </c>
      <c r="J23" s="89">
        <v>19666.6</v>
      </c>
      <c r="K23" s="89">
        <v>19666.6</v>
      </c>
      <c r="L23" s="89"/>
      <c r="M23" s="89"/>
      <c r="N23" s="89"/>
      <c r="O23" s="89"/>
      <c r="P23" s="89"/>
      <c r="Q23" s="89"/>
      <c r="R23" s="89"/>
      <c r="S23" s="89"/>
      <c r="T23" s="89"/>
      <c r="U23" s="89"/>
      <c r="V23" s="89"/>
      <c r="W23" s="89"/>
    </row>
    <row r="24" ht="21.75" customHeight="1" spans="1:23">
      <c r="A24" s="88" t="s">
        <v>308</v>
      </c>
      <c r="B24" s="88" t="s">
        <v>325</v>
      </c>
      <c r="C24" s="88" t="s">
        <v>326</v>
      </c>
      <c r="D24" s="88" t="s">
        <v>67</v>
      </c>
      <c r="E24" s="88" t="s">
        <v>111</v>
      </c>
      <c r="F24" s="88" t="s">
        <v>112</v>
      </c>
      <c r="G24" s="88" t="s">
        <v>233</v>
      </c>
      <c r="H24" s="88" t="s">
        <v>234</v>
      </c>
      <c r="I24" s="89">
        <v>10000</v>
      </c>
      <c r="J24" s="89">
        <v>10000</v>
      </c>
      <c r="K24" s="89">
        <v>10000</v>
      </c>
      <c r="L24" s="89"/>
      <c r="M24" s="89"/>
      <c r="N24" s="89"/>
      <c r="O24" s="89"/>
      <c r="P24" s="89"/>
      <c r="Q24" s="89"/>
      <c r="R24" s="89"/>
      <c r="S24" s="89"/>
      <c r="T24" s="89"/>
      <c r="U24" s="89"/>
      <c r="V24" s="89"/>
      <c r="W24" s="89"/>
    </row>
    <row r="25" ht="21.75" customHeight="1" spans="1:23">
      <c r="A25" s="88" t="s">
        <v>308</v>
      </c>
      <c r="B25" s="88" t="s">
        <v>327</v>
      </c>
      <c r="C25" s="88" t="s">
        <v>328</v>
      </c>
      <c r="D25" s="88" t="s">
        <v>67</v>
      </c>
      <c r="E25" s="88" t="s">
        <v>111</v>
      </c>
      <c r="F25" s="88" t="s">
        <v>112</v>
      </c>
      <c r="G25" s="88" t="s">
        <v>221</v>
      </c>
      <c r="H25" s="88" t="s">
        <v>222</v>
      </c>
      <c r="I25" s="89">
        <v>26000</v>
      </c>
      <c r="J25" s="89">
        <v>26000</v>
      </c>
      <c r="K25" s="89">
        <v>26000</v>
      </c>
      <c r="L25" s="89"/>
      <c r="M25" s="89"/>
      <c r="N25" s="89"/>
      <c r="O25" s="89"/>
      <c r="P25" s="89"/>
      <c r="Q25" s="89"/>
      <c r="R25" s="89"/>
      <c r="S25" s="89"/>
      <c r="T25" s="89"/>
      <c r="U25" s="89"/>
      <c r="V25" s="89"/>
      <c r="W25" s="89"/>
    </row>
    <row r="26" ht="21.75" customHeight="1" spans="1:23">
      <c r="A26" s="88" t="s">
        <v>308</v>
      </c>
      <c r="B26" s="88" t="s">
        <v>327</v>
      </c>
      <c r="C26" s="88" t="s">
        <v>328</v>
      </c>
      <c r="D26" s="88" t="s">
        <v>67</v>
      </c>
      <c r="E26" s="88" t="s">
        <v>107</v>
      </c>
      <c r="F26" s="88" t="s">
        <v>108</v>
      </c>
      <c r="G26" s="88" t="s">
        <v>227</v>
      </c>
      <c r="H26" s="88" t="s">
        <v>228</v>
      </c>
      <c r="I26" s="89">
        <v>32504</v>
      </c>
      <c r="J26" s="89">
        <v>32504</v>
      </c>
      <c r="K26" s="89">
        <v>32504</v>
      </c>
      <c r="L26" s="89"/>
      <c r="M26" s="89"/>
      <c r="N26" s="89"/>
      <c r="O26" s="89"/>
      <c r="P26" s="89"/>
      <c r="Q26" s="89"/>
      <c r="R26" s="89"/>
      <c r="S26" s="89"/>
      <c r="T26" s="89"/>
      <c r="U26" s="89"/>
      <c r="V26" s="89"/>
      <c r="W26" s="89"/>
    </row>
    <row r="27" ht="21.75" customHeight="1" spans="1:23">
      <c r="A27" s="88" t="s">
        <v>308</v>
      </c>
      <c r="B27" s="88" t="s">
        <v>327</v>
      </c>
      <c r="C27" s="88" t="s">
        <v>328</v>
      </c>
      <c r="D27" s="88" t="s">
        <v>67</v>
      </c>
      <c r="E27" s="88" t="s">
        <v>111</v>
      </c>
      <c r="F27" s="88" t="s">
        <v>112</v>
      </c>
      <c r="G27" s="88" t="s">
        <v>227</v>
      </c>
      <c r="H27" s="88" t="s">
        <v>228</v>
      </c>
      <c r="I27" s="89">
        <v>24000</v>
      </c>
      <c r="J27" s="89">
        <v>24000</v>
      </c>
      <c r="K27" s="89">
        <v>24000</v>
      </c>
      <c r="L27" s="89"/>
      <c r="M27" s="89"/>
      <c r="N27" s="89"/>
      <c r="O27" s="89"/>
      <c r="P27" s="89"/>
      <c r="Q27" s="89"/>
      <c r="R27" s="89"/>
      <c r="S27" s="89"/>
      <c r="T27" s="89"/>
      <c r="U27" s="89"/>
      <c r="V27" s="89"/>
      <c r="W27" s="89"/>
    </row>
    <row r="28" ht="21.75" customHeight="1" spans="1:23">
      <c r="A28" s="88" t="s">
        <v>308</v>
      </c>
      <c r="B28" s="88" t="s">
        <v>327</v>
      </c>
      <c r="C28" s="88" t="s">
        <v>328</v>
      </c>
      <c r="D28" s="88" t="s">
        <v>67</v>
      </c>
      <c r="E28" s="88" t="s">
        <v>99</v>
      </c>
      <c r="F28" s="88" t="s">
        <v>100</v>
      </c>
      <c r="G28" s="88" t="s">
        <v>233</v>
      </c>
      <c r="H28" s="88" t="s">
        <v>234</v>
      </c>
      <c r="I28" s="89">
        <v>140000</v>
      </c>
      <c r="J28" s="89">
        <v>140000</v>
      </c>
      <c r="K28" s="89">
        <v>140000</v>
      </c>
      <c r="L28" s="89"/>
      <c r="M28" s="89"/>
      <c r="N28" s="89"/>
      <c r="O28" s="89"/>
      <c r="P28" s="89"/>
      <c r="Q28" s="89"/>
      <c r="R28" s="89"/>
      <c r="S28" s="89"/>
      <c r="T28" s="89"/>
      <c r="U28" s="89"/>
      <c r="V28" s="89"/>
      <c r="W28" s="89"/>
    </row>
    <row r="29" ht="21.75" customHeight="1" spans="1:23">
      <c r="A29" s="88" t="s">
        <v>308</v>
      </c>
      <c r="B29" s="88" t="s">
        <v>327</v>
      </c>
      <c r="C29" s="88" t="s">
        <v>328</v>
      </c>
      <c r="D29" s="88" t="s">
        <v>67</v>
      </c>
      <c r="E29" s="88" t="s">
        <v>101</v>
      </c>
      <c r="F29" s="88" t="s">
        <v>102</v>
      </c>
      <c r="G29" s="88" t="s">
        <v>233</v>
      </c>
      <c r="H29" s="88" t="s">
        <v>234</v>
      </c>
      <c r="I29" s="89">
        <v>100000</v>
      </c>
      <c r="J29" s="89">
        <v>100000</v>
      </c>
      <c r="K29" s="89">
        <v>100000</v>
      </c>
      <c r="L29" s="89"/>
      <c r="M29" s="89"/>
      <c r="N29" s="89"/>
      <c r="O29" s="89"/>
      <c r="P29" s="89"/>
      <c r="Q29" s="89"/>
      <c r="R29" s="89"/>
      <c r="S29" s="89"/>
      <c r="T29" s="89"/>
      <c r="U29" s="89"/>
      <c r="V29" s="89"/>
      <c r="W29" s="89"/>
    </row>
    <row r="30" ht="21.75" customHeight="1" spans="1:23">
      <c r="A30" s="88" t="s">
        <v>308</v>
      </c>
      <c r="B30" s="88" t="s">
        <v>327</v>
      </c>
      <c r="C30" s="88" t="s">
        <v>328</v>
      </c>
      <c r="D30" s="88" t="s">
        <v>67</v>
      </c>
      <c r="E30" s="88" t="s">
        <v>107</v>
      </c>
      <c r="F30" s="88" t="s">
        <v>108</v>
      </c>
      <c r="G30" s="88" t="s">
        <v>233</v>
      </c>
      <c r="H30" s="88" t="s">
        <v>234</v>
      </c>
      <c r="I30" s="89">
        <v>31451.94</v>
      </c>
      <c r="J30" s="89">
        <v>31451.94</v>
      </c>
      <c r="K30" s="89">
        <v>31451.94</v>
      </c>
      <c r="L30" s="89"/>
      <c r="M30" s="89"/>
      <c r="N30" s="89"/>
      <c r="O30" s="89"/>
      <c r="P30" s="89"/>
      <c r="Q30" s="89"/>
      <c r="R30" s="89"/>
      <c r="S30" s="89"/>
      <c r="T30" s="89"/>
      <c r="U30" s="89"/>
      <c r="V30" s="89"/>
      <c r="W30" s="89"/>
    </row>
    <row r="31" ht="21.75" customHeight="1" spans="1:23">
      <c r="A31" s="88" t="s">
        <v>308</v>
      </c>
      <c r="B31" s="88" t="s">
        <v>327</v>
      </c>
      <c r="C31" s="88" t="s">
        <v>328</v>
      </c>
      <c r="D31" s="88" t="s">
        <v>67</v>
      </c>
      <c r="E31" s="88" t="s">
        <v>111</v>
      </c>
      <c r="F31" s="88" t="s">
        <v>112</v>
      </c>
      <c r="G31" s="88" t="s">
        <v>239</v>
      </c>
      <c r="H31" s="88" t="s">
        <v>240</v>
      </c>
      <c r="I31" s="89">
        <v>30000</v>
      </c>
      <c r="J31" s="89">
        <v>30000</v>
      </c>
      <c r="K31" s="89">
        <v>30000</v>
      </c>
      <c r="L31" s="89"/>
      <c r="M31" s="89"/>
      <c r="N31" s="89"/>
      <c r="O31" s="89"/>
      <c r="P31" s="89"/>
      <c r="Q31" s="89"/>
      <c r="R31" s="89"/>
      <c r="S31" s="89"/>
      <c r="T31" s="89"/>
      <c r="U31" s="89"/>
      <c r="V31" s="89"/>
      <c r="W31" s="89"/>
    </row>
    <row r="32" ht="21.75" customHeight="1" spans="1:23">
      <c r="A32" s="88" t="s">
        <v>308</v>
      </c>
      <c r="B32" s="88" t="s">
        <v>327</v>
      </c>
      <c r="C32" s="88" t="s">
        <v>328</v>
      </c>
      <c r="D32" s="88" t="s">
        <v>67</v>
      </c>
      <c r="E32" s="88" t="s">
        <v>107</v>
      </c>
      <c r="F32" s="88" t="s">
        <v>108</v>
      </c>
      <c r="G32" s="88" t="s">
        <v>329</v>
      </c>
      <c r="H32" s="88" t="s">
        <v>330</v>
      </c>
      <c r="I32" s="89">
        <v>400</v>
      </c>
      <c r="J32" s="89">
        <v>400</v>
      </c>
      <c r="K32" s="89">
        <v>400</v>
      </c>
      <c r="L32" s="89"/>
      <c r="M32" s="89"/>
      <c r="N32" s="89"/>
      <c r="O32" s="89"/>
      <c r="P32" s="89"/>
      <c r="Q32" s="89"/>
      <c r="R32" s="89"/>
      <c r="S32" s="89"/>
      <c r="T32" s="89"/>
      <c r="U32" s="89"/>
      <c r="V32" s="89"/>
      <c r="W32" s="89"/>
    </row>
    <row r="33" ht="21.75" customHeight="1" spans="1:23">
      <c r="A33" s="88" t="s">
        <v>308</v>
      </c>
      <c r="B33" s="88" t="s">
        <v>327</v>
      </c>
      <c r="C33" s="88" t="s">
        <v>328</v>
      </c>
      <c r="D33" s="88" t="s">
        <v>67</v>
      </c>
      <c r="E33" s="88" t="s">
        <v>107</v>
      </c>
      <c r="F33" s="88" t="s">
        <v>108</v>
      </c>
      <c r="G33" s="88" t="s">
        <v>331</v>
      </c>
      <c r="H33" s="88" t="s">
        <v>332</v>
      </c>
      <c r="I33" s="89">
        <v>28494.4</v>
      </c>
      <c r="J33" s="89">
        <v>28494.4</v>
      </c>
      <c r="K33" s="89">
        <v>28494.4</v>
      </c>
      <c r="L33" s="89"/>
      <c r="M33" s="89"/>
      <c r="N33" s="89"/>
      <c r="O33" s="89"/>
      <c r="P33" s="89"/>
      <c r="Q33" s="89"/>
      <c r="R33" s="89"/>
      <c r="S33" s="89"/>
      <c r="T33" s="89"/>
      <c r="U33" s="89"/>
      <c r="V33" s="89"/>
      <c r="W33" s="89"/>
    </row>
    <row r="34" ht="21.75" customHeight="1" spans="1:23">
      <c r="A34" s="88" t="s">
        <v>308</v>
      </c>
      <c r="B34" s="88" t="s">
        <v>327</v>
      </c>
      <c r="C34" s="88" t="s">
        <v>328</v>
      </c>
      <c r="D34" s="88" t="s">
        <v>67</v>
      </c>
      <c r="E34" s="88" t="s">
        <v>99</v>
      </c>
      <c r="F34" s="88" t="s">
        <v>100</v>
      </c>
      <c r="G34" s="88" t="s">
        <v>241</v>
      </c>
      <c r="H34" s="88" t="s">
        <v>242</v>
      </c>
      <c r="I34" s="89">
        <v>150000</v>
      </c>
      <c r="J34" s="89">
        <v>150000</v>
      </c>
      <c r="K34" s="89">
        <v>150000</v>
      </c>
      <c r="L34" s="89"/>
      <c r="M34" s="89"/>
      <c r="N34" s="89"/>
      <c r="O34" s="89"/>
      <c r="P34" s="89"/>
      <c r="Q34" s="89"/>
      <c r="R34" s="89"/>
      <c r="S34" s="89"/>
      <c r="T34" s="89"/>
      <c r="U34" s="89"/>
      <c r="V34" s="89"/>
      <c r="W34" s="89"/>
    </row>
    <row r="35" ht="21.75" customHeight="1" spans="1:23">
      <c r="A35" s="88" t="s">
        <v>308</v>
      </c>
      <c r="B35" s="88" t="s">
        <v>327</v>
      </c>
      <c r="C35" s="88" t="s">
        <v>328</v>
      </c>
      <c r="D35" s="88" t="s">
        <v>67</v>
      </c>
      <c r="E35" s="88" t="s">
        <v>105</v>
      </c>
      <c r="F35" s="88" t="s">
        <v>106</v>
      </c>
      <c r="G35" s="88" t="s">
        <v>241</v>
      </c>
      <c r="H35" s="88" t="s">
        <v>242</v>
      </c>
      <c r="I35" s="89">
        <v>145900</v>
      </c>
      <c r="J35" s="89">
        <v>145900</v>
      </c>
      <c r="K35" s="89">
        <v>145900</v>
      </c>
      <c r="L35" s="89"/>
      <c r="M35" s="89"/>
      <c r="N35" s="89"/>
      <c r="O35" s="89"/>
      <c r="P35" s="89"/>
      <c r="Q35" s="89"/>
      <c r="R35" s="89"/>
      <c r="S35" s="89"/>
      <c r="T35" s="89"/>
      <c r="U35" s="89"/>
      <c r="V35" s="89"/>
      <c r="W35" s="89"/>
    </row>
    <row r="36" ht="21.75" customHeight="1" spans="1:23">
      <c r="A36" s="88" t="s">
        <v>308</v>
      </c>
      <c r="B36" s="88" t="s">
        <v>327</v>
      </c>
      <c r="C36" s="88" t="s">
        <v>328</v>
      </c>
      <c r="D36" s="88" t="s">
        <v>67</v>
      </c>
      <c r="E36" s="88" t="s">
        <v>107</v>
      </c>
      <c r="F36" s="88" t="s">
        <v>108</v>
      </c>
      <c r="G36" s="88" t="s">
        <v>241</v>
      </c>
      <c r="H36" s="88" t="s">
        <v>242</v>
      </c>
      <c r="I36" s="89">
        <v>58505</v>
      </c>
      <c r="J36" s="89">
        <v>58505</v>
      </c>
      <c r="K36" s="89">
        <v>58505</v>
      </c>
      <c r="L36" s="89"/>
      <c r="M36" s="89"/>
      <c r="N36" s="89"/>
      <c r="O36" s="89"/>
      <c r="P36" s="89"/>
      <c r="Q36" s="89"/>
      <c r="R36" s="89"/>
      <c r="S36" s="89"/>
      <c r="T36" s="89"/>
      <c r="U36" s="89"/>
      <c r="V36" s="89"/>
      <c r="W36" s="89"/>
    </row>
    <row r="37" ht="21.75" customHeight="1" spans="1:23">
      <c r="A37" s="88" t="s">
        <v>308</v>
      </c>
      <c r="B37" s="88" t="s">
        <v>327</v>
      </c>
      <c r="C37" s="88" t="s">
        <v>328</v>
      </c>
      <c r="D37" s="88" t="s">
        <v>67</v>
      </c>
      <c r="E37" s="88" t="s">
        <v>109</v>
      </c>
      <c r="F37" s="88" t="s">
        <v>110</v>
      </c>
      <c r="G37" s="88" t="s">
        <v>241</v>
      </c>
      <c r="H37" s="88" t="s">
        <v>242</v>
      </c>
      <c r="I37" s="89">
        <v>40000</v>
      </c>
      <c r="J37" s="89">
        <v>40000</v>
      </c>
      <c r="K37" s="89">
        <v>40000</v>
      </c>
      <c r="L37" s="89"/>
      <c r="M37" s="89"/>
      <c r="N37" s="89"/>
      <c r="O37" s="89"/>
      <c r="P37" s="89"/>
      <c r="Q37" s="89"/>
      <c r="R37" s="89"/>
      <c r="S37" s="89"/>
      <c r="T37" s="89"/>
      <c r="U37" s="89"/>
      <c r="V37" s="89"/>
      <c r="W37" s="89"/>
    </row>
    <row r="38" ht="21.75" customHeight="1" spans="1:23">
      <c r="A38" s="88" t="s">
        <v>308</v>
      </c>
      <c r="B38" s="88" t="s">
        <v>327</v>
      </c>
      <c r="C38" s="88" t="s">
        <v>328</v>
      </c>
      <c r="D38" s="88" t="s">
        <v>67</v>
      </c>
      <c r="E38" s="88" t="s">
        <v>105</v>
      </c>
      <c r="F38" s="88" t="s">
        <v>106</v>
      </c>
      <c r="G38" s="88" t="s">
        <v>243</v>
      </c>
      <c r="H38" s="88" t="s">
        <v>244</v>
      </c>
      <c r="I38" s="89">
        <v>100000</v>
      </c>
      <c r="J38" s="89">
        <v>100000</v>
      </c>
      <c r="K38" s="89">
        <v>100000</v>
      </c>
      <c r="L38" s="89"/>
      <c r="M38" s="89"/>
      <c r="N38" s="89"/>
      <c r="O38" s="89"/>
      <c r="P38" s="89"/>
      <c r="Q38" s="89"/>
      <c r="R38" s="89"/>
      <c r="S38" s="89"/>
      <c r="T38" s="89"/>
      <c r="U38" s="89"/>
      <c r="V38" s="89"/>
      <c r="W38" s="89"/>
    </row>
    <row r="39" ht="21.75" customHeight="1" spans="1:23">
      <c r="A39" s="88" t="s">
        <v>308</v>
      </c>
      <c r="B39" s="88" t="s">
        <v>327</v>
      </c>
      <c r="C39" s="88" t="s">
        <v>328</v>
      </c>
      <c r="D39" s="88" t="s">
        <v>67</v>
      </c>
      <c r="E39" s="88" t="s">
        <v>107</v>
      </c>
      <c r="F39" s="88" t="s">
        <v>108</v>
      </c>
      <c r="G39" s="88" t="s">
        <v>243</v>
      </c>
      <c r="H39" s="88" t="s">
        <v>244</v>
      </c>
      <c r="I39" s="89">
        <v>100000</v>
      </c>
      <c r="J39" s="89">
        <v>100000</v>
      </c>
      <c r="K39" s="89">
        <v>100000</v>
      </c>
      <c r="L39" s="89"/>
      <c r="M39" s="89"/>
      <c r="N39" s="89"/>
      <c r="O39" s="89"/>
      <c r="P39" s="89"/>
      <c r="Q39" s="89"/>
      <c r="R39" s="89"/>
      <c r="S39" s="89"/>
      <c r="T39" s="89"/>
      <c r="U39" s="89"/>
      <c r="V39" s="89"/>
      <c r="W39" s="89"/>
    </row>
    <row r="40" ht="21.75" customHeight="1" spans="1:23">
      <c r="A40" s="88" t="s">
        <v>308</v>
      </c>
      <c r="B40" s="88" t="s">
        <v>327</v>
      </c>
      <c r="C40" s="88" t="s">
        <v>328</v>
      </c>
      <c r="D40" s="88" t="s">
        <v>67</v>
      </c>
      <c r="E40" s="88" t="s">
        <v>111</v>
      </c>
      <c r="F40" s="88" t="s">
        <v>112</v>
      </c>
      <c r="G40" s="88" t="s">
        <v>243</v>
      </c>
      <c r="H40" s="88" t="s">
        <v>244</v>
      </c>
      <c r="I40" s="89">
        <v>46300</v>
      </c>
      <c r="J40" s="89">
        <v>46300</v>
      </c>
      <c r="K40" s="89">
        <v>46300</v>
      </c>
      <c r="L40" s="89"/>
      <c r="M40" s="89"/>
      <c r="N40" s="89"/>
      <c r="O40" s="89"/>
      <c r="P40" s="89"/>
      <c r="Q40" s="89"/>
      <c r="R40" s="89"/>
      <c r="S40" s="89"/>
      <c r="T40" s="89"/>
      <c r="U40" s="89"/>
      <c r="V40" s="89"/>
      <c r="W40" s="89"/>
    </row>
    <row r="41" ht="21.75" customHeight="1" spans="1:23">
      <c r="A41" s="88" t="s">
        <v>308</v>
      </c>
      <c r="B41" s="88" t="s">
        <v>327</v>
      </c>
      <c r="C41" s="88" t="s">
        <v>328</v>
      </c>
      <c r="D41" s="88" t="s">
        <v>67</v>
      </c>
      <c r="E41" s="88" t="s">
        <v>107</v>
      </c>
      <c r="F41" s="88" t="s">
        <v>108</v>
      </c>
      <c r="G41" s="88" t="s">
        <v>333</v>
      </c>
      <c r="H41" s="88" t="s">
        <v>334</v>
      </c>
      <c r="I41" s="89">
        <v>15600</v>
      </c>
      <c r="J41" s="89">
        <v>15600</v>
      </c>
      <c r="K41" s="89">
        <v>15600</v>
      </c>
      <c r="L41" s="89"/>
      <c r="M41" s="89"/>
      <c r="N41" s="89"/>
      <c r="O41" s="89"/>
      <c r="P41" s="89"/>
      <c r="Q41" s="89"/>
      <c r="R41" s="89"/>
      <c r="S41" s="89"/>
      <c r="T41" s="89"/>
      <c r="U41" s="89"/>
      <c r="V41" s="89"/>
      <c r="W41" s="89"/>
    </row>
    <row r="42" ht="21.75" customHeight="1" spans="1:23">
      <c r="A42" s="88" t="s">
        <v>308</v>
      </c>
      <c r="B42" s="88" t="s">
        <v>335</v>
      </c>
      <c r="C42" s="88" t="s">
        <v>336</v>
      </c>
      <c r="D42" s="88" t="s">
        <v>67</v>
      </c>
      <c r="E42" s="88" t="s">
        <v>111</v>
      </c>
      <c r="F42" s="88" t="s">
        <v>112</v>
      </c>
      <c r="G42" s="88" t="s">
        <v>227</v>
      </c>
      <c r="H42" s="88" t="s">
        <v>228</v>
      </c>
      <c r="I42" s="89">
        <v>40000</v>
      </c>
      <c r="J42" s="89">
        <v>40000</v>
      </c>
      <c r="K42" s="89">
        <v>40000</v>
      </c>
      <c r="L42" s="89"/>
      <c r="M42" s="89"/>
      <c r="N42" s="89"/>
      <c r="O42" s="89"/>
      <c r="P42" s="89"/>
      <c r="Q42" s="89"/>
      <c r="R42" s="89"/>
      <c r="S42" s="89"/>
      <c r="T42" s="89"/>
      <c r="U42" s="89"/>
      <c r="V42" s="89"/>
      <c r="W42" s="89"/>
    </row>
    <row r="43" ht="21.75" customHeight="1" spans="1:23">
      <c r="A43" s="88" t="s">
        <v>308</v>
      </c>
      <c r="B43" s="88" t="s">
        <v>335</v>
      </c>
      <c r="C43" s="88" t="s">
        <v>336</v>
      </c>
      <c r="D43" s="88" t="s">
        <v>67</v>
      </c>
      <c r="E43" s="88" t="s">
        <v>111</v>
      </c>
      <c r="F43" s="88" t="s">
        <v>112</v>
      </c>
      <c r="G43" s="88" t="s">
        <v>243</v>
      </c>
      <c r="H43" s="88" t="s">
        <v>244</v>
      </c>
      <c r="I43" s="89">
        <v>20000</v>
      </c>
      <c r="J43" s="89">
        <v>20000</v>
      </c>
      <c r="K43" s="89">
        <v>20000</v>
      </c>
      <c r="L43" s="89"/>
      <c r="M43" s="89"/>
      <c r="N43" s="89"/>
      <c r="O43" s="89"/>
      <c r="P43" s="89"/>
      <c r="Q43" s="89"/>
      <c r="R43" s="89"/>
      <c r="S43" s="89"/>
      <c r="T43" s="89"/>
      <c r="U43" s="89"/>
      <c r="V43" s="89"/>
      <c r="W43" s="89"/>
    </row>
    <row r="44" ht="18.75" customHeight="1" spans="1:23">
      <c r="A44" s="76" t="s">
        <v>183</v>
      </c>
      <c r="B44" s="76"/>
      <c r="C44" s="76"/>
      <c r="D44" s="76"/>
      <c r="E44" s="76"/>
      <c r="F44" s="76"/>
      <c r="G44" s="76"/>
      <c r="H44" s="76"/>
      <c r="I44" s="89">
        <v>2258842.81</v>
      </c>
      <c r="J44" s="89">
        <v>2258842.81</v>
      </c>
      <c r="K44" s="89">
        <v>2258842.81</v>
      </c>
      <c r="L44" s="89"/>
      <c r="M44" s="89"/>
      <c r="N44" s="89"/>
      <c r="O44" s="89"/>
      <c r="P44" s="89"/>
      <c r="Q44" s="89"/>
      <c r="R44" s="89"/>
      <c r="S44" s="89"/>
      <c r="T44" s="89"/>
      <c r="U44" s="89"/>
      <c r="V44" s="89"/>
      <c r="W44" s="89"/>
    </row>
  </sheetData>
  <mergeCells count="28">
    <mergeCell ref="A2:W2"/>
    <mergeCell ref="A3:H3"/>
    <mergeCell ref="J4:M4"/>
    <mergeCell ref="N4:P4"/>
    <mergeCell ref="R4:W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8"/>
  <sheetViews>
    <sheetView showZeros="0" topLeftCell="A41" workbookViewId="0">
      <selection activeCell="B45" sqref="B45:B48"/>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2" t="s">
        <v>337</v>
      </c>
    </row>
    <row r="2" ht="39.75" customHeight="1" spans="1:10">
      <c r="A2" s="3" t="str">
        <f>"2025"&amp;"年项目支出绩效目标表（本次下达）"</f>
        <v>2025年项目支出绩效目标表（本次下达）</v>
      </c>
      <c r="B2" s="3"/>
      <c r="C2" s="3"/>
      <c r="D2" s="3"/>
      <c r="E2" s="3"/>
      <c r="F2" s="3"/>
      <c r="G2" s="3"/>
      <c r="H2" s="3"/>
      <c r="I2" s="3"/>
      <c r="J2" s="3"/>
    </row>
    <row r="3" ht="17.25" customHeight="1" spans="1:8">
      <c r="A3" s="4" t="str">
        <f>"单位名称："&amp;"富民县司法局"</f>
        <v>单位名称：富民县司法局</v>
      </c>
      <c r="B3" s="4"/>
      <c r="C3" s="4"/>
      <c r="D3" s="4"/>
      <c r="E3" s="4"/>
      <c r="F3" s="4"/>
      <c r="G3" s="4"/>
      <c r="H3" s="4"/>
    </row>
    <row r="4" ht="44.25" customHeight="1" spans="1:10">
      <c r="A4" s="76" t="s">
        <v>195</v>
      </c>
      <c r="B4" s="76" t="s">
        <v>338</v>
      </c>
      <c r="C4" s="85" t="s">
        <v>339</v>
      </c>
      <c r="D4" s="76" t="s">
        <v>340</v>
      </c>
      <c r="E4" s="76" t="s">
        <v>341</v>
      </c>
      <c r="F4" s="76" t="s">
        <v>342</v>
      </c>
      <c r="G4" s="76" t="s">
        <v>343</v>
      </c>
      <c r="H4" s="76" t="s">
        <v>344</v>
      </c>
      <c r="I4" s="76" t="s">
        <v>345</v>
      </c>
      <c r="J4" s="76" t="s">
        <v>346</v>
      </c>
    </row>
    <row r="5" ht="18.75" customHeight="1" spans="1:10">
      <c r="A5" s="76">
        <v>1</v>
      </c>
      <c r="B5" s="76">
        <v>2</v>
      </c>
      <c r="C5" s="76">
        <v>3</v>
      </c>
      <c r="D5" s="76">
        <v>4</v>
      </c>
      <c r="E5" s="76">
        <v>5</v>
      </c>
      <c r="F5" s="76">
        <v>6</v>
      </c>
      <c r="G5" s="76">
        <v>7</v>
      </c>
      <c r="H5" s="76">
        <v>8</v>
      </c>
      <c r="I5" s="76">
        <v>9</v>
      </c>
      <c r="J5" s="76">
        <v>10</v>
      </c>
    </row>
    <row r="6" ht="42" customHeight="1" outlineLevel="1" spans="1:10">
      <c r="A6" s="42" t="s">
        <v>67</v>
      </c>
      <c r="B6" s="42"/>
      <c r="C6" s="42"/>
      <c r="D6" s="42"/>
      <c r="E6" s="42"/>
      <c r="F6" s="42"/>
      <c r="G6" s="42"/>
      <c r="H6" s="42"/>
      <c r="I6" s="42"/>
      <c r="J6" s="42"/>
    </row>
    <row r="7" ht="42" customHeight="1" outlineLevel="1" spans="1:10">
      <c r="A7" s="87" t="s">
        <v>67</v>
      </c>
      <c r="B7" s="42"/>
      <c r="C7" s="42"/>
      <c r="D7" s="42"/>
      <c r="E7" s="42"/>
      <c r="F7" s="42"/>
      <c r="G7" s="42"/>
      <c r="H7" s="42"/>
      <c r="I7" s="42"/>
      <c r="J7" s="42"/>
    </row>
    <row r="8" ht="42" customHeight="1" outlineLevel="1" spans="1:10">
      <c r="A8" s="42" t="s">
        <v>314</v>
      </c>
      <c r="B8" s="42" t="s">
        <v>347</v>
      </c>
      <c r="C8" s="42" t="s">
        <v>348</v>
      </c>
      <c r="D8" s="42" t="s">
        <v>349</v>
      </c>
      <c r="E8" s="42" t="s">
        <v>350</v>
      </c>
      <c r="F8" s="42" t="s">
        <v>351</v>
      </c>
      <c r="G8" s="42" t="s">
        <v>352</v>
      </c>
      <c r="H8" s="42" t="s">
        <v>353</v>
      </c>
      <c r="I8" s="42" t="s">
        <v>354</v>
      </c>
      <c r="J8" s="42" t="s">
        <v>355</v>
      </c>
    </row>
    <row r="9" ht="42" customHeight="1" outlineLevel="1" spans="1:10">
      <c r="A9" s="42" t="s">
        <v>356</v>
      </c>
      <c r="B9" s="42" t="s">
        <v>347</v>
      </c>
      <c r="C9" s="42" t="s">
        <v>348</v>
      </c>
      <c r="D9" s="42" t="s">
        <v>357</v>
      </c>
      <c r="E9" s="42" t="s">
        <v>358</v>
      </c>
      <c r="F9" s="42" t="s">
        <v>351</v>
      </c>
      <c r="G9" s="42" t="s">
        <v>359</v>
      </c>
      <c r="H9" s="42" t="s">
        <v>360</v>
      </c>
      <c r="I9" s="42" t="s">
        <v>354</v>
      </c>
      <c r="J9" s="42" t="s">
        <v>361</v>
      </c>
    </row>
    <row r="10" ht="42" customHeight="1" outlineLevel="1" spans="1:10">
      <c r="A10" s="42" t="s">
        <v>356</v>
      </c>
      <c r="B10" s="42" t="s">
        <v>347</v>
      </c>
      <c r="C10" s="42" t="s">
        <v>348</v>
      </c>
      <c r="D10" s="42" t="s">
        <v>362</v>
      </c>
      <c r="E10" s="42" t="s">
        <v>363</v>
      </c>
      <c r="F10" s="42" t="s">
        <v>351</v>
      </c>
      <c r="G10" s="42" t="s">
        <v>364</v>
      </c>
      <c r="H10" s="42" t="s">
        <v>365</v>
      </c>
      <c r="I10" s="42" t="s">
        <v>354</v>
      </c>
      <c r="J10" s="42" t="s">
        <v>366</v>
      </c>
    </row>
    <row r="11" ht="42" customHeight="1" outlineLevel="1" spans="1:10">
      <c r="A11" s="42" t="s">
        <v>356</v>
      </c>
      <c r="B11" s="42" t="s">
        <v>347</v>
      </c>
      <c r="C11" s="42" t="s">
        <v>367</v>
      </c>
      <c r="D11" s="42" t="s">
        <v>368</v>
      </c>
      <c r="E11" s="42" t="s">
        <v>369</v>
      </c>
      <c r="F11" s="42" t="s">
        <v>351</v>
      </c>
      <c r="G11" s="42" t="s">
        <v>370</v>
      </c>
      <c r="H11" s="42" t="s">
        <v>371</v>
      </c>
      <c r="I11" s="42" t="s">
        <v>372</v>
      </c>
      <c r="J11" s="42" t="s">
        <v>373</v>
      </c>
    </row>
    <row r="12" ht="42" customHeight="1" outlineLevel="1" spans="1:10">
      <c r="A12" s="42" t="s">
        <v>356</v>
      </c>
      <c r="B12" s="42" t="s">
        <v>347</v>
      </c>
      <c r="C12" s="42" t="s">
        <v>374</v>
      </c>
      <c r="D12" s="42" t="s">
        <v>375</v>
      </c>
      <c r="E12" s="42" t="s">
        <v>376</v>
      </c>
      <c r="F12" s="42" t="s">
        <v>377</v>
      </c>
      <c r="G12" s="42" t="s">
        <v>378</v>
      </c>
      <c r="H12" s="42" t="s">
        <v>379</v>
      </c>
      <c r="I12" s="42" t="s">
        <v>372</v>
      </c>
      <c r="J12" s="42" t="s">
        <v>380</v>
      </c>
    </row>
    <row r="13" ht="42" customHeight="1" outlineLevel="1" spans="1:10">
      <c r="A13" s="42" t="s">
        <v>328</v>
      </c>
      <c r="B13" s="42" t="s">
        <v>381</v>
      </c>
      <c r="C13" s="42" t="s">
        <v>348</v>
      </c>
      <c r="D13" s="42" t="s">
        <v>349</v>
      </c>
      <c r="E13" s="42" t="s">
        <v>382</v>
      </c>
      <c r="F13" s="42" t="s">
        <v>351</v>
      </c>
      <c r="G13" s="42" t="s">
        <v>81</v>
      </c>
      <c r="H13" s="42" t="s">
        <v>383</v>
      </c>
      <c r="I13" s="42" t="s">
        <v>354</v>
      </c>
      <c r="J13" s="42" t="s">
        <v>384</v>
      </c>
    </row>
    <row r="14" ht="42" customHeight="1" outlineLevel="1" spans="1:10">
      <c r="A14" s="42" t="s">
        <v>385</v>
      </c>
      <c r="B14" s="42" t="s">
        <v>381</v>
      </c>
      <c r="C14" s="42" t="s">
        <v>348</v>
      </c>
      <c r="D14" s="42" t="s">
        <v>349</v>
      </c>
      <c r="E14" s="42" t="s">
        <v>386</v>
      </c>
      <c r="F14" s="42" t="s">
        <v>377</v>
      </c>
      <c r="G14" s="42" t="s">
        <v>387</v>
      </c>
      <c r="H14" s="42" t="s">
        <v>388</v>
      </c>
      <c r="I14" s="42" t="s">
        <v>354</v>
      </c>
      <c r="J14" s="42" t="s">
        <v>389</v>
      </c>
    </row>
    <row r="15" ht="42" customHeight="1" outlineLevel="1" spans="1:10">
      <c r="A15" s="42" t="s">
        <v>385</v>
      </c>
      <c r="B15" s="42" t="s">
        <v>381</v>
      </c>
      <c r="C15" s="42" t="s">
        <v>348</v>
      </c>
      <c r="D15" s="42" t="s">
        <v>349</v>
      </c>
      <c r="E15" s="42" t="s">
        <v>390</v>
      </c>
      <c r="F15" s="42" t="s">
        <v>377</v>
      </c>
      <c r="G15" s="42" t="s">
        <v>391</v>
      </c>
      <c r="H15" s="42" t="s">
        <v>388</v>
      </c>
      <c r="I15" s="42" t="s">
        <v>354</v>
      </c>
      <c r="J15" s="42" t="s">
        <v>392</v>
      </c>
    </row>
    <row r="16" ht="42" customHeight="1" outlineLevel="1" spans="1:10">
      <c r="A16" s="42" t="s">
        <v>385</v>
      </c>
      <c r="B16" s="42" t="s">
        <v>381</v>
      </c>
      <c r="C16" s="42" t="s">
        <v>348</v>
      </c>
      <c r="D16" s="42" t="s">
        <v>349</v>
      </c>
      <c r="E16" s="42" t="s">
        <v>393</v>
      </c>
      <c r="F16" s="42" t="s">
        <v>351</v>
      </c>
      <c r="G16" s="42" t="s">
        <v>394</v>
      </c>
      <c r="H16" s="42" t="s">
        <v>383</v>
      </c>
      <c r="I16" s="42" t="s">
        <v>354</v>
      </c>
      <c r="J16" s="42" t="s">
        <v>395</v>
      </c>
    </row>
    <row r="17" ht="42" customHeight="1" outlineLevel="1" spans="1:10">
      <c r="A17" s="42" t="s">
        <v>385</v>
      </c>
      <c r="B17" s="42" t="s">
        <v>381</v>
      </c>
      <c r="C17" s="42" t="s">
        <v>348</v>
      </c>
      <c r="D17" s="42" t="s">
        <v>357</v>
      </c>
      <c r="E17" s="42" t="s">
        <v>396</v>
      </c>
      <c r="F17" s="42" t="s">
        <v>397</v>
      </c>
      <c r="G17" s="42" t="s">
        <v>398</v>
      </c>
      <c r="H17" s="42" t="s">
        <v>379</v>
      </c>
      <c r="I17" s="42" t="s">
        <v>354</v>
      </c>
      <c r="J17" s="42" t="s">
        <v>399</v>
      </c>
    </row>
    <row r="18" ht="42" customHeight="1" outlineLevel="1" spans="1:10">
      <c r="A18" s="42" t="s">
        <v>385</v>
      </c>
      <c r="B18" s="42" t="s">
        <v>381</v>
      </c>
      <c r="C18" s="42" t="s">
        <v>348</v>
      </c>
      <c r="D18" s="42" t="s">
        <v>357</v>
      </c>
      <c r="E18" s="42" t="s">
        <v>400</v>
      </c>
      <c r="F18" s="42" t="s">
        <v>377</v>
      </c>
      <c r="G18" s="42" t="s">
        <v>401</v>
      </c>
      <c r="H18" s="42" t="s">
        <v>379</v>
      </c>
      <c r="I18" s="42" t="s">
        <v>354</v>
      </c>
      <c r="J18" s="42" t="s">
        <v>402</v>
      </c>
    </row>
    <row r="19" ht="42" customHeight="1" outlineLevel="1" spans="1:10">
      <c r="A19" s="42" t="s">
        <v>385</v>
      </c>
      <c r="B19" s="42" t="s">
        <v>381</v>
      </c>
      <c r="C19" s="42" t="s">
        <v>348</v>
      </c>
      <c r="D19" s="42" t="s">
        <v>357</v>
      </c>
      <c r="E19" s="42" t="s">
        <v>403</v>
      </c>
      <c r="F19" s="42" t="s">
        <v>377</v>
      </c>
      <c r="G19" s="42" t="s">
        <v>404</v>
      </c>
      <c r="H19" s="42" t="s">
        <v>379</v>
      </c>
      <c r="I19" s="42" t="s">
        <v>354</v>
      </c>
      <c r="J19" s="42" t="s">
        <v>405</v>
      </c>
    </row>
    <row r="20" ht="42" customHeight="1" outlineLevel="1" spans="1:10">
      <c r="A20" s="42" t="s">
        <v>385</v>
      </c>
      <c r="B20" s="42" t="s">
        <v>381</v>
      </c>
      <c r="C20" s="42" t="s">
        <v>367</v>
      </c>
      <c r="D20" s="42" t="s">
        <v>368</v>
      </c>
      <c r="E20" s="42" t="s">
        <v>406</v>
      </c>
      <c r="F20" s="42" t="s">
        <v>351</v>
      </c>
      <c r="G20" s="42" t="s">
        <v>407</v>
      </c>
      <c r="H20" s="42" t="s">
        <v>360</v>
      </c>
      <c r="I20" s="42" t="s">
        <v>372</v>
      </c>
      <c r="J20" s="42" t="s">
        <v>408</v>
      </c>
    </row>
    <row r="21" ht="42" customHeight="1" outlineLevel="1" spans="1:10">
      <c r="A21" s="42" t="s">
        <v>385</v>
      </c>
      <c r="B21" s="42" t="s">
        <v>381</v>
      </c>
      <c r="C21" s="42" t="s">
        <v>367</v>
      </c>
      <c r="D21" s="42" t="s">
        <v>368</v>
      </c>
      <c r="E21" s="42" t="s">
        <v>409</v>
      </c>
      <c r="F21" s="42" t="s">
        <v>351</v>
      </c>
      <c r="G21" s="42" t="s">
        <v>359</v>
      </c>
      <c r="H21" s="42" t="s">
        <v>371</v>
      </c>
      <c r="I21" s="42" t="s">
        <v>372</v>
      </c>
      <c r="J21" s="42" t="s">
        <v>410</v>
      </c>
    </row>
    <row r="22" ht="42" customHeight="1" outlineLevel="1" spans="1:10">
      <c r="A22" s="42" t="s">
        <v>385</v>
      </c>
      <c r="B22" s="42" t="s">
        <v>381</v>
      </c>
      <c r="C22" s="42" t="s">
        <v>367</v>
      </c>
      <c r="D22" s="42" t="s">
        <v>368</v>
      </c>
      <c r="E22" s="42" t="s">
        <v>411</v>
      </c>
      <c r="F22" s="42" t="s">
        <v>351</v>
      </c>
      <c r="G22" s="42" t="s">
        <v>359</v>
      </c>
      <c r="H22" s="42" t="s">
        <v>371</v>
      </c>
      <c r="I22" s="42" t="s">
        <v>372</v>
      </c>
      <c r="J22" s="42" t="s">
        <v>412</v>
      </c>
    </row>
    <row r="23" ht="42" customHeight="1" outlineLevel="1" spans="1:10">
      <c r="A23" s="42" t="s">
        <v>385</v>
      </c>
      <c r="B23" s="42" t="s">
        <v>381</v>
      </c>
      <c r="C23" s="42" t="s">
        <v>374</v>
      </c>
      <c r="D23" s="42" t="s">
        <v>375</v>
      </c>
      <c r="E23" s="42" t="s">
        <v>413</v>
      </c>
      <c r="F23" s="42" t="s">
        <v>377</v>
      </c>
      <c r="G23" s="42" t="s">
        <v>414</v>
      </c>
      <c r="H23" s="42" t="s">
        <v>379</v>
      </c>
      <c r="I23" s="42" t="s">
        <v>372</v>
      </c>
      <c r="J23" s="42" t="s">
        <v>415</v>
      </c>
    </row>
    <row r="24" ht="42" customHeight="1" outlineLevel="1" spans="1:10">
      <c r="A24" s="42" t="s">
        <v>416</v>
      </c>
      <c r="B24" s="42" t="s">
        <v>417</v>
      </c>
      <c r="C24" s="42" t="s">
        <v>348</v>
      </c>
      <c r="D24" s="42" t="s">
        <v>349</v>
      </c>
      <c r="E24" s="42" t="s">
        <v>382</v>
      </c>
      <c r="F24" s="42" t="s">
        <v>351</v>
      </c>
      <c r="G24" s="42" t="s">
        <v>82</v>
      </c>
      <c r="H24" s="42" t="s">
        <v>383</v>
      </c>
      <c r="I24" s="42" t="s">
        <v>354</v>
      </c>
      <c r="J24" s="42" t="s">
        <v>418</v>
      </c>
    </row>
    <row r="25" ht="42" customHeight="1" outlineLevel="1" spans="1:10">
      <c r="A25" s="42" t="s">
        <v>419</v>
      </c>
      <c r="B25" s="42" t="s">
        <v>417</v>
      </c>
      <c r="C25" s="42" t="s">
        <v>348</v>
      </c>
      <c r="D25" s="42" t="s">
        <v>357</v>
      </c>
      <c r="E25" s="42" t="s">
        <v>420</v>
      </c>
      <c r="F25" s="42" t="s">
        <v>351</v>
      </c>
      <c r="G25" s="42" t="s">
        <v>407</v>
      </c>
      <c r="H25" s="42" t="s">
        <v>371</v>
      </c>
      <c r="I25" s="42" t="s">
        <v>354</v>
      </c>
      <c r="J25" s="42" t="s">
        <v>421</v>
      </c>
    </row>
    <row r="26" ht="42" customHeight="1" outlineLevel="1" spans="1:10">
      <c r="A26" s="42" t="s">
        <v>419</v>
      </c>
      <c r="B26" s="42" t="s">
        <v>417</v>
      </c>
      <c r="C26" s="42" t="s">
        <v>348</v>
      </c>
      <c r="D26" s="42" t="s">
        <v>362</v>
      </c>
      <c r="E26" s="42" t="s">
        <v>363</v>
      </c>
      <c r="F26" s="42" t="s">
        <v>351</v>
      </c>
      <c r="G26" s="42" t="s">
        <v>422</v>
      </c>
      <c r="H26" s="42" t="s">
        <v>371</v>
      </c>
      <c r="I26" s="42" t="s">
        <v>354</v>
      </c>
      <c r="J26" s="42" t="s">
        <v>423</v>
      </c>
    </row>
    <row r="27" ht="42" customHeight="1" outlineLevel="1" spans="1:10">
      <c r="A27" s="42" t="s">
        <v>419</v>
      </c>
      <c r="B27" s="42" t="s">
        <v>417</v>
      </c>
      <c r="C27" s="42" t="s">
        <v>367</v>
      </c>
      <c r="D27" s="42" t="s">
        <v>368</v>
      </c>
      <c r="E27" s="42" t="s">
        <v>424</v>
      </c>
      <c r="F27" s="42" t="s">
        <v>351</v>
      </c>
      <c r="G27" s="42" t="s">
        <v>359</v>
      </c>
      <c r="H27" s="42" t="s">
        <v>371</v>
      </c>
      <c r="I27" s="42" t="s">
        <v>354</v>
      </c>
      <c r="J27" s="42" t="s">
        <v>425</v>
      </c>
    </row>
    <row r="28" ht="42" customHeight="1" outlineLevel="1" spans="1:10">
      <c r="A28" s="42" t="s">
        <v>419</v>
      </c>
      <c r="B28" s="42" t="s">
        <v>417</v>
      </c>
      <c r="C28" s="42" t="s">
        <v>374</v>
      </c>
      <c r="D28" s="42" t="s">
        <v>375</v>
      </c>
      <c r="E28" s="42" t="s">
        <v>426</v>
      </c>
      <c r="F28" s="42" t="s">
        <v>377</v>
      </c>
      <c r="G28" s="42" t="s">
        <v>414</v>
      </c>
      <c r="H28" s="42" t="s">
        <v>379</v>
      </c>
      <c r="I28" s="42" t="s">
        <v>372</v>
      </c>
      <c r="J28" s="42" t="s">
        <v>380</v>
      </c>
    </row>
    <row r="29" ht="42" customHeight="1" outlineLevel="1" spans="1:10">
      <c r="A29" s="42" t="s">
        <v>322</v>
      </c>
      <c r="B29" s="42" t="s">
        <v>417</v>
      </c>
      <c r="C29" s="42" t="s">
        <v>348</v>
      </c>
      <c r="D29" s="42" t="s">
        <v>349</v>
      </c>
      <c r="E29" s="42" t="s">
        <v>427</v>
      </c>
      <c r="F29" s="42" t="s">
        <v>377</v>
      </c>
      <c r="G29" s="42" t="s">
        <v>394</v>
      </c>
      <c r="H29" s="42" t="s">
        <v>383</v>
      </c>
      <c r="I29" s="42" t="s">
        <v>354</v>
      </c>
      <c r="J29" s="42" t="s">
        <v>418</v>
      </c>
    </row>
    <row r="30" ht="42" customHeight="1" outlineLevel="1" spans="1:10">
      <c r="A30" s="42" t="s">
        <v>428</v>
      </c>
      <c r="B30" s="42" t="s">
        <v>417</v>
      </c>
      <c r="C30" s="42" t="s">
        <v>348</v>
      </c>
      <c r="D30" s="42" t="s">
        <v>357</v>
      </c>
      <c r="E30" s="42" t="s">
        <v>420</v>
      </c>
      <c r="F30" s="42" t="s">
        <v>351</v>
      </c>
      <c r="G30" s="42" t="s">
        <v>407</v>
      </c>
      <c r="H30" s="42" t="s">
        <v>371</v>
      </c>
      <c r="I30" s="42" t="s">
        <v>354</v>
      </c>
      <c r="J30" s="42" t="s">
        <v>421</v>
      </c>
    </row>
    <row r="31" ht="42" customHeight="1" outlineLevel="1" spans="1:10">
      <c r="A31" s="42" t="s">
        <v>428</v>
      </c>
      <c r="B31" s="42" t="s">
        <v>417</v>
      </c>
      <c r="C31" s="42" t="s">
        <v>348</v>
      </c>
      <c r="D31" s="42" t="s">
        <v>362</v>
      </c>
      <c r="E31" s="42" t="s">
        <v>363</v>
      </c>
      <c r="F31" s="42" t="s">
        <v>351</v>
      </c>
      <c r="G31" s="42" t="s">
        <v>364</v>
      </c>
      <c r="H31" s="42" t="s">
        <v>371</v>
      </c>
      <c r="I31" s="42" t="s">
        <v>354</v>
      </c>
      <c r="J31" s="42" t="s">
        <v>423</v>
      </c>
    </row>
    <row r="32" ht="42" customHeight="1" outlineLevel="1" spans="1:10">
      <c r="A32" s="42" t="s">
        <v>428</v>
      </c>
      <c r="B32" s="42" t="s">
        <v>417</v>
      </c>
      <c r="C32" s="42" t="s">
        <v>367</v>
      </c>
      <c r="D32" s="42" t="s">
        <v>368</v>
      </c>
      <c r="E32" s="42" t="s">
        <v>424</v>
      </c>
      <c r="F32" s="42" t="s">
        <v>351</v>
      </c>
      <c r="G32" s="42" t="s">
        <v>359</v>
      </c>
      <c r="H32" s="42" t="s">
        <v>371</v>
      </c>
      <c r="I32" s="42" t="s">
        <v>354</v>
      </c>
      <c r="J32" s="42" t="s">
        <v>425</v>
      </c>
    </row>
    <row r="33" ht="42" customHeight="1" outlineLevel="1" spans="1:10">
      <c r="A33" s="42" t="s">
        <v>428</v>
      </c>
      <c r="B33" s="42" t="s">
        <v>417</v>
      </c>
      <c r="C33" s="42" t="s">
        <v>374</v>
      </c>
      <c r="D33" s="42" t="s">
        <v>375</v>
      </c>
      <c r="E33" s="42" t="s">
        <v>426</v>
      </c>
      <c r="F33" s="42" t="s">
        <v>377</v>
      </c>
      <c r="G33" s="42" t="s">
        <v>414</v>
      </c>
      <c r="H33" s="42" t="s">
        <v>379</v>
      </c>
      <c r="I33" s="42" t="s">
        <v>372</v>
      </c>
      <c r="J33" s="42" t="s">
        <v>380</v>
      </c>
    </row>
    <row r="34" ht="42" customHeight="1" outlineLevel="1" spans="1:10">
      <c r="A34" s="42" t="s">
        <v>320</v>
      </c>
      <c r="B34" s="42" t="s">
        <v>347</v>
      </c>
      <c r="C34" s="42" t="s">
        <v>348</v>
      </c>
      <c r="D34" s="42" t="s">
        <v>349</v>
      </c>
      <c r="E34" s="42" t="s">
        <v>429</v>
      </c>
      <c r="F34" s="42" t="s">
        <v>351</v>
      </c>
      <c r="G34" s="42" t="s">
        <v>430</v>
      </c>
      <c r="H34" s="42" t="s">
        <v>371</v>
      </c>
      <c r="I34" s="42" t="s">
        <v>354</v>
      </c>
      <c r="J34" s="42" t="s">
        <v>431</v>
      </c>
    </row>
    <row r="35" ht="42" customHeight="1" outlineLevel="1" spans="1:10">
      <c r="A35" s="42" t="s">
        <v>432</v>
      </c>
      <c r="B35" s="42" t="s">
        <v>347</v>
      </c>
      <c r="C35" s="42" t="s">
        <v>348</v>
      </c>
      <c r="D35" s="42" t="s">
        <v>357</v>
      </c>
      <c r="E35" s="42" t="s">
        <v>433</v>
      </c>
      <c r="F35" s="42" t="s">
        <v>351</v>
      </c>
      <c r="G35" s="42" t="s">
        <v>434</v>
      </c>
      <c r="H35" s="42" t="s">
        <v>371</v>
      </c>
      <c r="I35" s="42" t="s">
        <v>354</v>
      </c>
      <c r="J35" s="42" t="s">
        <v>435</v>
      </c>
    </row>
    <row r="36" ht="42" customHeight="1" outlineLevel="1" spans="1:10">
      <c r="A36" s="42" t="s">
        <v>432</v>
      </c>
      <c r="B36" s="42" t="s">
        <v>347</v>
      </c>
      <c r="C36" s="42" t="s">
        <v>367</v>
      </c>
      <c r="D36" s="42" t="s">
        <v>436</v>
      </c>
      <c r="E36" s="42" t="s">
        <v>437</v>
      </c>
      <c r="F36" s="42" t="s">
        <v>351</v>
      </c>
      <c r="G36" s="42" t="s">
        <v>438</v>
      </c>
      <c r="H36" s="42" t="s">
        <v>371</v>
      </c>
      <c r="I36" s="42" t="s">
        <v>372</v>
      </c>
      <c r="J36" s="42" t="s">
        <v>439</v>
      </c>
    </row>
    <row r="37" ht="42" customHeight="1" outlineLevel="1" spans="1:10">
      <c r="A37" s="42" t="s">
        <v>432</v>
      </c>
      <c r="B37" s="42" t="s">
        <v>347</v>
      </c>
      <c r="C37" s="42" t="s">
        <v>374</v>
      </c>
      <c r="D37" s="42" t="s">
        <v>375</v>
      </c>
      <c r="E37" s="42" t="s">
        <v>440</v>
      </c>
      <c r="F37" s="42" t="s">
        <v>377</v>
      </c>
      <c r="G37" s="42" t="s">
        <v>378</v>
      </c>
      <c r="H37" s="42" t="s">
        <v>379</v>
      </c>
      <c r="I37" s="42" t="s">
        <v>372</v>
      </c>
      <c r="J37" s="42" t="s">
        <v>380</v>
      </c>
    </row>
    <row r="38" ht="42" customHeight="1" outlineLevel="1" spans="1:10">
      <c r="A38" s="42" t="s">
        <v>326</v>
      </c>
      <c r="B38" s="42" t="s">
        <v>441</v>
      </c>
      <c r="C38" s="42" t="s">
        <v>348</v>
      </c>
      <c r="D38" s="42" t="s">
        <v>349</v>
      </c>
      <c r="E38" s="42" t="s">
        <v>442</v>
      </c>
      <c r="F38" s="42" t="s">
        <v>351</v>
      </c>
      <c r="G38" s="42" t="s">
        <v>443</v>
      </c>
      <c r="H38" s="42" t="s">
        <v>383</v>
      </c>
      <c r="I38" s="42" t="s">
        <v>354</v>
      </c>
      <c r="J38" s="42" t="s">
        <v>444</v>
      </c>
    </row>
    <row r="39" ht="42" customHeight="1" outlineLevel="1" spans="1:10">
      <c r="A39" s="42" t="s">
        <v>326</v>
      </c>
      <c r="B39" s="42" t="s">
        <v>441</v>
      </c>
      <c r="C39" s="42" t="s">
        <v>348</v>
      </c>
      <c r="D39" s="42" t="s">
        <v>357</v>
      </c>
      <c r="E39" s="42" t="s">
        <v>445</v>
      </c>
      <c r="F39" s="42" t="s">
        <v>351</v>
      </c>
      <c r="G39" s="42" t="s">
        <v>446</v>
      </c>
      <c r="H39" s="42" t="s">
        <v>360</v>
      </c>
      <c r="I39" s="42" t="s">
        <v>354</v>
      </c>
      <c r="J39" s="42" t="s">
        <v>447</v>
      </c>
    </row>
    <row r="40" ht="42" customHeight="1" outlineLevel="1" spans="1:10">
      <c r="A40" s="42" t="s">
        <v>326</v>
      </c>
      <c r="B40" s="42" t="s">
        <v>441</v>
      </c>
      <c r="C40" s="42" t="s">
        <v>348</v>
      </c>
      <c r="D40" s="42" t="s">
        <v>357</v>
      </c>
      <c r="E40" s="42" t="s">
        <v>448</v>
      </c>
      <c r="F40" s="42" t="s">
        <v>351</v>
      </c>
      <c r="G40" s="42" t="s">
        <v>394</v>
      </c>
      <c r="H40" s="42" t="s">
        <v>449</v>
      </c>
      <c r="I40" s="42" t="s">
        <v>354</v>
      </c>
      <c r="J40" s="42" t="s">
        <v>448</v>
      </c>
    </row>
    <row r="41" ht="42" customHeight="1" outlineLevel="1" spans="1:10">
      <c r="A41" s="42" t="s">
        <v>326</v>
      </c>
      <c r="B41" s="42" t="s">
        <v>441</v>
      </c>
      <c r="C41" s="42" t="s">
        <v>348</v>
      </c>
      <c r="D41" s="42" t="s">
        <v>357</v>
      </c>
      <c r="E41" s="42" t="s">
        <v>450</v>
      </c>
      <c r="F41" s="42" t="s">
        <v>351</v>
      </c>
      <c r="G41" s="42" t="s">
        <v>451</v>
      </c>
      <c r="H41" s="42" t="s">
        <v>371</v>
      </c>
      <c r="I41" s="42" t="s">
        <v>354</v>
      </c>
      <c r="J41" s="42" t="s">
        <v>452</v>
      </c>
    </row>
    <row r="42" ht="42" customHeight="1" outlineLevel="1" spans="1:10">
      <c r="A42" s="42" t="s">
        <v>326</v>
      </c>
      <c r="B42" s="42" t="s">
        <v>441</v>
      </c>
      <c r="C42" s="42" t="s">
        <v>348</v>
      </c>
      <c r="D42" s="42" t="s">
        <v>357</v>
      </c>
      <c r="E42" s="42" t="s">
        <v>453</v>
      </c>
      <c r="F42" s="42" t="s">
        <v>351</v>
      </c>
      <c r="G42" s="42" t="s">
        <v>454</v>
      </c>
      <c r="H42" s="42" t="s">
        <v>379</v>
      </c>
      <c r="I42" s="42" t="s">
        <v>354</v>
      </c>
      <c r="J42" s="42" t="s">
        <v>455</v>
      </c>
    </row>
    <row r="43" ht="42" customHeight="1" outlineLevel="1" spans="1:10">
      <c r="A43" s="42" t="s">
        <v>326</v>
      </c>
      <c r="B43" s="42" t="s">
        <v>441</v>
      </c>
      <c r="C43" s="42" t="s">
        <v>367</v>
      </c>
      <c r="D43" s="42" t="s">
        <v>368</v>
      </c>
      <c r="E43" s="42" t="s">
        <v>456</v>
      </c>
      <c r="F43" s="42" t="s">
        <v>351</v>
      </c>
      <c r="G43" s="42" t="s">
        <v>454</v>
      </c>
      <c r="H43" s="42" t="s">
        <v>379</v>
      </c>
      <c r="I43" s="42" t="s">
        <v>354</v>
      </c>
      <c r="J43" s="42" t="s">
        <v>457</v>
      </c>
    </row>
    <row r="44" ht="42" customHeight="1" outlineLevel="1" spans="1:10">
      <c r="A44" s="42" t="s">
        <v>326</v>
      </c>
      <c r="B44" s="42" t="s">
        <v>441</v>
      </c>
      <c r="C44" s="42" t="s">
        <v>374</v>
      </c>
      <c r="D44" s="42" t="s">
        <v>375</v>
      </c>
      <c r="E44" s="42" t="s">
        <v>458</v>
      </c>
      <c r="F44" s="42" t="s">
        <v>351</v>
      </c>
      <c r="G44" s="42" t="s">
        <v>378</v>
      </c>
      <c r="H44" s="42" t="s">
        <v>379</v>
      </c>
      <c r="I44" s="42" t="s">
        <v>372</v>
      </c>
      <c r="J44" s="42" t="s">
        <v>459</v>
      </c>
    </row>
    <row r="45" ht="42" customHeight="1" outlineLevel="1" spans="1:10">
      <c r="A45" s="42" t="s">
        <v>336</v>
      </c>
      <c r="B45" s="42" t="s">
        <v>347</v>
      </c>
      <c r="C45" s="42" t="s">
        <v>348</v>
      </c>
      <c r="D45" s="42" t="s">
        <v>349</v>
      </c>
      <c r="E45" s="42" t="s">
        <v>429</v>
      </c>
      <c r="F45" s="42" t="s">
        <v>351</v>
      </c>
      <c r="G45" s="42" t="s">
        <v>430</v>
      </c>
      <c r="H45" s="42" t="s">
        <v>371</v>
      </c>
      <c r="I45" s="42" t="s">
        <v>354</v>
      </c>
      <c r="J45" s="42" t="s">
        <v>431</v>
      </c>
    </row>
    <row r="46" ht="42" customHeight="1" outlineLevel="1" spans="1:10">
      <c r="A46" s="42" t="s">
        <v>460</v>
      </c>
      <c r="B46" s="42" t="s">
        <v>347</v>
      </c>
      <c r="C46" s="42" t="s">
        <v>348</v>
      </c>
      <c r="D46" s="42" t="s">
        <v>357</v>
      </c>
      <c r="E46" s="42" t="s">
        <v>433</v>
      </c>
      <c r="F46" s="42" t="s">
        <v>351</v>
      </c>
      <c r="G46" s="42" t="s">
        <v>434</v>
      </c>
      <c r="H46" s="42" t="s">
        <v>360</v>
      </c>
      <c r="I46" s="42" t="s">
        <v>354</v>
      </c>
      <c r="J46" s="42" t="s">
        <v>435</v>
      </c>
    </row>
    <row r="47" ht="42" customHeight="1" outlineLevel="1" spans="1:10">
      <c r="A47" s="42" t="s">
        <v>460</v>
      </c>
      <c r="B47" s="42" t="s">
        <v>347</v>
      </c>
      <c r="C47" s="42" t="s">
        <v>367</v>
      </c>
      <c r="D47" s="42" t="s">
        <v>436</v>
      </c>
      <c r="E47" s="42" t="s">
        <v>437</v>
      </c>
      <c r="F47" s="42" t="s">
        <v>351</v>
      </c>
      <c r="G47" s="42" t="s">
        <v>438</v>
      </c>
      <c r="H47" s="42" t="s">
        <v>371</v>
      </c>
      <c r="I47" s="42" t="s">
        <v>372</v>
      </c>
      <c r="J47" s="42" t="s">
        <v>439</v>
      </c>
    </row>
    <row r="48" ht="42" customHeight="1" outlineLevel="1" spans="1:10">
      <c r="A48" s="42" t="s">
        <v>460</v>
      </c>
      <c r="B48" s="42" t="s">
        <v>347</v>
      </c>
      <c r="C48" s="42" t="s">
        <v>374</v>
      </c>
      <c r="D48" s="42" t="s">
        <v>375</v>
      </c>
      <c r="E48" s="42" t="s">
        <v>440</v>
      </c>
      <c r="F48" s="42" t="s">
        <v>377</v>
      </c>
      <c r="G48" s="42" t="s">
        <v>378</v>
      </c>
      <c r="H48" s="42" t="s">
        <v>379</v>
      </c>
      <c r="I48" s="42" t="s">
        <v>372</v>
      </c>
      <c r="J48" s="42" t="s">
        <v>380</v>
      </c>
    </row>
    <row r="49" ht="42" customHeight="1" outlineLevel="1" spans="1:10">
      <c r="A49" s="42" t="s">
        <v>310</v>
      </c>
      <c r="B49" s="42" t="s">
        <v>461</v>
      </c>
      <c r="C49" s="42" t="s">
        <v>348</v>
      </c>
      <c r="D49" s="42" t="s">
        <v>349</v>
      </c>
      <c r="E49" s="42" t="s">
        <v>462</v>
      </c>
      <c r="F49" s="42" t="s">
        <v>377</v>
      </c>
      <c r="G49" s="42" t="s">
        <v>463</v>
      </c>
      <c r="H49" s="42" t="s">
        <v>388</v>
      </c>
      <c r="I49" s="42" t="s">
        <v>354</v>
      </c>
      <c r="J49" s="42" t="s">
        <v>464</v>
      </c>
    </row>
    <row r="50" ht="42" customHeight="1" outlineLevel="1" spans="1:10">
      <c r="A50" s="42" t="s">
        <v>310</v>
      </c>
      <c r="B50" s="42" t="s">
        <v>461</v>
      </c>
      <c r="C50" s="42" t="s">
        <v>348</v>
      </c>
      <c r="D50" s="42" t="s">
        <v>349</v>
      </c>
      <c r="E50" s="42" t="s">
        <v>465</v>
      </c>
      <c r="F50" s="42" t="s">
        <v>351</v>
      </c>
      <c r="G50" s="42" t="s">
        <v>86</v>
      </c>
      <c r="H50" s="42" t="s">
        <v>353</v>
      </c>
      <c r="I50" s="42" t="s">
        <v>354</v>
      </c>
      <c r="J50" s="42" t="s">
        <v>466</v>
      </c>
    </row>
    <row r="51" ht="42" customHeight="1" outlineLevel="1" spans="1:10">
      <c r="A51" s="42" t="s">
        <v>310</v>
      </c>
      <c r="B51" s="42" t="s">
        <v>461</v>
      </c>
      <c r="C51" s="42" t="s">
        <v>348</v>
      </c>
      <c r="D51" s="42" t="s">
        <v>357</v>
      </c>
      <c r="E51" s="42" t="s">
        <v>467</v>
      </c>
      <c r="F51" s="42" t="s">
        <v>377</v>
      </c>
      <c r="G51" s="42" t="s">
        <v>404</v>
      </c>
      <c r="H51" s="42" t="s">
        <v>379</v>
      </c>
      <c r="I51" s="42" t="s">
        <v>354</v>
      </c>
      <c r="J51" s="42" t="s">
        <v>468</v>
      </c>
    </row>
    <row r="52" ht="42" customHeight="1" outlineLevel="1" spans="1:10">
      <c r="A52" s="42" t="s">
        <v>310</v>
      </c>
      <c r="B52" s="42" t="s">
        <v>461</v>
      </c>
      <c r="C52" s="42" t="s">
        <v>348</v>
      </c>
      <c r="D52" s="42" t="s">
        <v>469</v>
      </c>
      <c r="E52" s="42" t="s">
        <v>470</v>
      </c>
      <c r="F52" s="42" t="s">
        <v>351</v>
      </c>
      <c r="G52" s="42" t="s">
        <v>471</v>
      </c>
      <c r="H52" s="42" t="s">
        <v>360</v>
      </c>
      <c r="I52" s="42" t="s">
        <v>354</v>
      </c>
      <c r="J52" s="42" t="s">
        <v>472</v>
      </c>
    </row>
    <row r="53" ht="42" customHeight="1" outlineLevel="1" spans="1:10">
      <c r="A53" s="42" t="s">
        <v>310</v>
      </c>
      <c r="B53" s="42" t="s">
        <v>461</v>
      </c>
      <c r="C53" s="42" t="s">
        <v>348</v>
      </c>
      <c r="D53" s="42" t="s">
        <v>362</v>
      </c>
      <c r="E53" s="42" t="s">
        <v>363</v>
      </c>
      <c r="F53" s="42" t="s">
        <v>351</v>
      </c>
      <c r="G53" s="42" t="s">
        <v>473</v>
      </c>
      <c r="H53" s="42" t="s">
        <v>474</v>
      </c>
      <c r="I53" s="42" t="s">
        <v>354</v>
      </c>
      <c r="J53" s="42" t="s">
        <v>475</v>
      </c>
    </row>
    <row r="54" ht="42" customHeight="1" outlineLevel="1" spans="1:10">
      <c r="A54" s="42" t="s">
        <v>310</v>
      </c>
      <c r="B54" s="42" t="s">
        <v>461</v>
      </c>
      <c r="C54" s="42" t="s">
        <v>367</v>
      </c>
      <c r="D54" s="42" t="s">
        <v>368</v>
      </c>
      <c r="E54" s="42" t="s">
        <v>476</v>
      </c>
      <c r="F54" s="42" t="s">
        <v>351</v>
      </c>
      <c r="G54" s="42" t="s">
        <v>359</v>
      </c>
      <c r="H54" s="42" t="s">
        <v>360</v>
      </c>
      <c r="I54" s="42" t="s">
        <v>354</v>
      </c>
      <c r="J54" s="42" t="s">
        <v>477</v>
      </c>
    </row>
    <row r="55" ht="42" customHeight="1" outlineLevel="1" spans="1:10">
      <c r="A55" s="42" t="s">
        <v>310</v>
      </c>
      <c r="B55" s="42" t="s">
        <v>461</v>
      </c>
      <c r="C55" s="42" t="s">
        <v>367</v>
      </c>
      <c r="D55" s="42" t="s">
        <v>436</v>
      </c>
      <c r="E55" s="42" t="s">
        <v>478</v>
      </c>
      <c r="F55" s="42" t="s">
        <v>351</v>
      </c>
      <c r="G55" s="42" t="s">
        <v>359</v>
      </c>
      <c r="H55" s="42" t="s">
        <v>360</v>
      </c>
      <c r="I55" s="42" t="s">
        <v>372</v>
      </c>
      <c r="J55" s="42" t="s">
        <v>477</v>
      </c>
    </row>
    <row r="56" ht="42" customHeight="1" outlineLevel="1" spans="1:10">
      <c r="A56" s="42" t="s">
        <v>310</v>
      </c>
      <c r="B56" s="42" t="s">
        <v>461</v>
      </c>
      <c r="C56" s="42" t="s">
        <v>374</v>
      </c>
      <c r="D56" s="42" t="s">
        <v>375</v>
      </c>
      <c r="E56" s="42" t="s">
        <v>479</v>
      </c>
      <c r="F56" s="42" t="s">
        <v>377</v>
      </c>
      <c r="G56" s="42" t="s">
        <v>378</v>
      </c>
      <c r="H56" s="42" t="s">
        <v>379</v>
      </c>
      <c r="I56" s="42" t="s">
        <v>372</v>
      </c>
      <c r="J56" s="42" t="s">
        <v>480</v>
      </c>
    </row>
    <row r="57" ht="42" customHeight="1" outlineLevel="1" spans="1:10">
      <c r="A57" s="42" t="s">
        <v>312</v>
      </c>
      <c r="B57" s="42" t="s">
        <v>481</v>
      </c>
      <c r="C57" s="42" t="s">
        <v>348</v>
      </c>
      <c r="D57" s="42" t="s">
        <v>349</v>
      </c>
      <c r="E57" s="42" t="s">
        <v>482</v>
      </c>
      <c r="F57" s="42" t="s">
        <v>377</v>
      </c>
      <c r="G57" s="42" t="s">
        <v>483</v>
      </c>
      <c r="H57" s="42" t="s">
        <v>388</v>
      </c>
      <c r="I57" s="42" t="s">
        <v>354</v>
      </c>
      <c r="J57" s="42" t="s">
        <v>484</v>
      </c>
    </row>
    <row r="58" ht="42" customHeight="1" outlineLevel="1" spans="1:10">
      <c r="A58" s="42" t="s">
        <v>312</v>
      </c>
      <c r="B58" s="42" t="s">
        <v>485</v>
      </c>
      <c r="C58" s="42" t="s">
        <v>348</v>
      </c>
      <c r="D58" s="42" t="s">
        <v>357</v>
      </c>
      <c r="E58" s="42" t="s">
        <v>486</v>
      </c>
      <c r="F58" s="42" t="s">
        <v>377</v>
      </c>
      <c r="G58" s="42" t="s">
        <v>378</v>
      </c>
      <c r="H58" s="42" t="s">
        <v>379</v>
      </c>
      <c r="I58" s="42" t="s">
        <v>354</v>
      </c>
      <c r="J58" s="42" t="s">
        <v>487</v>
      </c>
    </row>
    <row r="59" ht="42" customHeight="1" outlineLevel="1" spans="1:10">
      <c r="A59" s="42" t="s">
        <v>312</v>
      </c>
      <c r="B59" s="42" t="s">
        <v>485</v>
      </c>
      <c r="C59" s="42" t="s">
        <v>348</v>
      </c>
      <c r="D59" s="42" t="s">
        <v>469</v>
      </c>
      <c r="E59" s="42" t="s">
        <v>488</v>
      </c>
      <c r="F59" s="42" t="s">
        <v>351</v>
      </c>
      <c r="G59" s="42" t="s">
        <v>454</v>
      </c>
      <c r="H59" s="42" t="s">
        <v>379</v>
      </c>
      <c r="I59" s="42" t="s">
        <v>354</v>
      </c>
      <c r="J59" s="42" t="s">
        <v>489</v>
      </c>
    </row>
    <row r="60" ht="42" customHeight="1" outlineLevel="1" spans="1:10">
      <c r="A60" s="42" t="s">
        <v>312</v>
      </c>
      <c r="B60" s="42" t="s">
        <v>485</v>
      </c>
      <c r="C60" s="42" t="s">
        <v>348</v>
      </c>
      <c r="D60" s="42" t="s">
        <v>362</v>
      </c>
      <c r="E60" s="42" t="s">
        <v>363</v>
      </c>
      <c r="F60" s="42" t="s">
        <v>351</v>
      </c>
      <c r="G60" s="42" t="s">
        <v>454</v>
      </c>
      <c r="H60" s="42" t="s">
        <v>379</v>
      </c>
      <c r="I60" s="42" t="s">
        <v>354</v>
      </c>
      <c r="J60" s="42" t="s">
        <v>490</v>
      </c>
    </row>
    <row r="61" ht="42" customHeight="1" outlineLevel="1" spans="1:10">
      <c r="A61" s="42" t="s">
        <v>312</v>
      </c>
      <c r="B61" s="42" t="s">
        <v>485</v>
      </c>
      <c r="C61" s="42" t="s">
        <v>367</v>
      </c>
      <c r="D61" s="42" t="s">
        <v>368</v>
      </c>
      <c r="E61" s="42" t="s">
        <v>491</v>
      </c>
      <c r="F61" s="42" t="s">
        <v>351</v>
      </c>
      <c r="G61" s="42" t="s">
        <v>370</v>
      </c>
      <c r="H61" s="42" t="s">
        <v>371</v>
      </c>
      <c r="I61" s="42" t="s">
        <v>372</v>
      </c>
      <c r="J61" s="42" t="s">
        <v>489</v>
      </c>
    </row>
    <row r="62" ht="42" customHeight="1" outlineLevel="1" spans="1:10">
      <c r="A62" s="42" t="s">
        <v>312</v>
      </c>
      <c r="B62" s="42" t="s">
        <v>485</v>
      </c>
      <c r="C62" s="42" t="s">
        <v>367</v>
      </c>
      <c r="D62" s="42" t="s">
        <v>436</v>
      </c>
      <c r="E62" s="42" t="s">
        <v>492</v>
      </c>
      <c r="F62" s="42" t="s">
        <v>351</v>
      </c>
      <c r="G62" s="42" t="s">
        <v>493</v>
      </c>
      <c r="H62" s="42" t="s">
        <v>371</v>
      </c>
      <c r="I62" s="42" t="s">
        <v>372</v>
      </c>
      <c r="J62" s="42" t="s">
        <v>489</v>
      </c>
    </row>
    <row r="63" ht="42" customHeight="1" outlineLevel="1" spans="1:10">
      <c r="A63" s="42" t="s">
        <v>312</v>
      </c>
      <c r="B63" s="42" t="s">
        <v>485</v>
      </c>
      <c r="C63" s="42" t="s">
        <v>374</v>
      </c>
      <c r="D63" s="42" t="s">
        <v>375</v>
      </c>
      <c r="E63" s="42" t="s">
        <v>494</v>
      </c>
      <c r="F63" s="42" t="s">
        <v>377</v>
      </c>
      <c r="G63" s="42" t="s">
        <v>378</v>
      </c>
      <c r="H63" s="42" t="s">
        <v>379</v>
      </c>
      <c r="I63" s="42" t="s">
        <v>372</v>
      </c>
      <c r="J63" s="42" t="s">
        <v>380</v>
      </c>
    </row>
    <row r="64" ht="42" customHeight="1" outlineLevel="1" spans="1:10">
      <c r="A64" s="42" t="s">
        <v>495</v>
      </c>
      <c r="B64" s="42" t="s">
        <v>496</v>
      </c>
      <c r="C64" s="42" t="s">
        <v>348</v>
      </c>
      <c r="D64" s="42" t="s">
        <v>349</v>
      </c>
      <c r="E64" s="42" t="s">
        <v>497</v>
      </c>
      <c r="F64" s="42" t="s">
        <v>377</v>
      </c>
      <c r="G64" s="42" t="s">
        <v>454</v>
      </c>
      <c r="H64" s="42" t="s">
        <v>388</v>
      </c>
      <c r="I64" s="42" t="s">
        <v>354</v>
      </c>
      <c r="J64" s="42" t="s">
        <v>498</v>
      </c>
    </row>
    <row r="65" ht="42" customHeight="1" outlineLevel="1" spans="1:10">
      <c r="A65" s="42" t="s">
        <v>495</v>
      </c>
      <c r="B65" s="42" t="s">
        <v>499</v>
      </c>
      <c r="C65" s="42" t="s">
        <v>348</v>
      </c>
      <c r="D65" s="42" t="s">
        <v>357</v>
      </c>
      <c r="E65" s="42" t="s">
        <v>500</v>
      </c>
      <c r="F65" s="42" t="s">
        <v>377</v>
      </c>
      <c r="G65" s="42" t="s">
        <v>404</v>
      </c>
      <c r="H65" s="42" t="s">
        <v>379</v>
      </c>
      <c r="I65" s="42" t="s">
        <v>354</v>
      </c>
      <c r="J65" s="42" t="s">
        <v>501</v>
      </c>
    </row>
    <row r="66" ht="42" customHeight="1" outlineLevel="1" spans="1:10">
      <c r="A66" s="42" t="s">
        <v>495</v>
      </c>
      <c r="B66" s="42" t="s">
        <v>499</v>
      </c>
      <c r="C66" s="42" t="s">
        <v>348</v>
      </c>
      <c r="D66" s="42" t="s">
        <v>362</v>
      </c>
      <c r="E66" s="42" t="s">
        <v>363</v>
      </c>
      <c r="F66" s="42" t="s">
        <v>351</v>
      </c>
      <c r="G66" s="42" t="s">
        <v>502</v>
      </c>
      <c r="H66" s="42" t="s">
        <v>371</v>
      </c>
      <c r="I66" s="42" t="s">
        <v>354</v>
      </c>
      <c r="J66" s="42" t="s">
        <v>503</v>
      </c>
    </row>
    <row r="67" ht="42" customHeight="1" outlineLevel="1" spans="1:10">
      <c r="A67" s="42" t="s">
        <v>495</v>
      </c>
      <c r="B67" s="42" t="s">
        <v>499</v>
      </c>
      <c r="C67" s="42" t="s">
        <v>367</v>
      </c>
      <c r="D67" s="42" t="s">
        <v>368</v>
      </c>
      <c r="E67" s="42" t="s">
        <v>504</v>
      </c>
      <c r="F67" s="42" t="s">
        <v>351</v>
      </c>
      <c r="G67" s="42" t="s">
        <v>505</v>
      </c>
      <c r="H67" s="42" t="s">
        <v>371</v>
      </c>
      <c r="I67" s="42" t="s">
        <v>354</v>
      </c>
      <c r="J67" s="42" t="s">
        <v>506</v>
      </c>
    </row>
    <row r="68" ht="42" customHeight="1" outlineLevel="1" spans="1:10">
      <c r="A68" s="42" t="s">
        <v>495</v>
      </c>
      <c r="B68" s="42" t="s">
        <v>499</v>
      </c>
      <c r="C68" s="42" t="s">
        <v>374</v>
      </c>
      <c r="D68" s="42" t="s">
        <v>375</v>
      </c>
      <c r="E68" s="42" t="s">
        <v>440</v>
      </c>
      <c r="F68" s="42" t="s">
        <v>377</v>
      </c>
      <c r="G68" s="42" t="s">
        <v>378</v>
      </c>
      <c r="H68" s="42" t="s">
        <v>379</v>
      </c>
      <c r="I68" s="42" t="s">
        <v>372</v>
      </c>
      <c r="J68" s="42" t="s">
        <v>507</v>
      </c>
    </row>
  </sheetData>
  <mergeCells count="22">
    <mergeCell ref="A2:J2"/>
    <mergeCell ref="A3:H3"/>
    <mergeCell ref="A8:A12"/>
    <mergeCell ref="A13:A23"/>
    <mergeCell ref="A24:A28"/>
    <mergeCell ref="A29:A33"/>
    <mergeCell ref="A34:A37"/>
    <mergeCell ref="A38:A44"/>
    <mergeCell ref="A45:A48"/>
    <mergeCell ref="A49:A56"/>
    <mergeCell ref="A57:A63"/>
    <mergeCell ref="A64:A68"/>
    <mergeCell ref="B8:B12"/>
    <mergeCell ref="B13:B23"/>
    <mergeCell ref="B24:B28"/>
    <mergeCell ref="B29:B33"/>
    <mergeCell ref="B34:B37"/>
    <mergeCell ref="B38:B44"/>
    <mergeCell ref="B45:B48"/>
    <mergeCell ref="B49:B56"/>
    <mergeCell ref="B57:B63"/>
    <mergeCell ref="B64:B68"/>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肖云霞</cp:lastModifiedBy>
  <dcterms:created xsi:type="dcterms:W3CDTF">2025-02-14T00:49:00Z</dcterms:created>
  <dcterms:modified xsi:type="dcterms:W3CDTF">2026-03-16T09:03:33Z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D98A91280A23430581AE3A39978BEEFC_13</vt:lpwstr>
  </property>
  <property fmtid="{D5CDD505-2E9C-101B-9397-08002B2CF9AE}" pid="3" name="KSOProductBuildVer">
    <vt:lpwstr>2052-12.1.0.17140</vt:lpwstr>
  </property>
</Properties>
</file>