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上级补助项目支出预算表11" sheetId="17" r:id="rId17"/>
    <sheet name="部门项目中期规划预算表12" sheetId="18" r:id="rId18"/>
    <sheet name="部门整体支出绩效目标表13" sheetId="19" r:id="rId19"/>
    <sheet name="部门基本信息表14" sheetId="20" r:id="rId20"/>
  </sheets>
  <definedNames>
    <definedName name="_xlnm.Print_Titles" localSheetId="4">'一般公共预算支出预算表02-2'!$1:$5</definedName>
    <definedName name="_xlnm.Print_Titles" localSheetId="10">政府性基金预算支出预算表06!$1:$6</definedName>
    <definedName name="_xlnm.Print_Titles" localSheetId="17">部门项目中期规划预算表12!$A:$A,部门项目中期规划预算表12!$1:$1</definedName>
    <definedName name="_xlnm.Print_Titles" localSheetId="18">部门整体支出绩效目标表13!$A:$A,部门整体支出绩效目标表13!$1:$1</definedName>
  </definedNames>
  <calcPr calcId="144525"/>
</workbook>
</file>

<file path=xl/sharedStrings.xml><?xml version="1.0" encoding="utf-8"?>
<sst xmlns="http://schemas.openxmlformats.org/spreadsheetml/2006/main" count="2044" uniqueCount="694">
  <si>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</si>
  <si>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</si>
  <si>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</si>
  <si>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</si>
  <si>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</si>
  <si>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</si>
  <si>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</si>
  <si>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</si>
  <si>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</si>
  <si>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</si>
  <si>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</si>
  <si>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</si>
  <si>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</si>
  <si>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</si>
  <si>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</si>
  <si>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</si>
  <si>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</si>
  <si>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</si>
  <si>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</si>
  <si>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</si>
  <si>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</si>
  <si>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</si>
  <si>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</si>
  <si>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</si>
  <si>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</si>
  <si>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</si>
  <si>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</si>
  <si>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</si>
  <si>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</si>
  <si>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</si>
  <si>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</si>
  <si>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</si>
  <si>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</si>
  <si>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</si>
  <si>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</si>
  <si>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</si>
  <si>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</si>
  <si>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</si>
  <si>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</si>
  <si>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</si>
  <si>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</si>
  <si>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</si>
  <si>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</si>
  <si>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</si>
  <si>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</si>
  <si>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</si>
  <si>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</si>
  <si>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</si>
  <si>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</si>
  <si>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</si>
  <si>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</si>
  <si>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</si>
  <si>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</si>
  <si>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</si>
  <si>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</si>
  <si>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</si>
  <si>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</si>
  <si>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</si>
  <si>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</si>
  <si>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</si>
  <si>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</si>
  <si>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</si>
  <si>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</si>
  <si>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</si>
  <si>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</si>
  <si>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</si>
  <si>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102001</t>
  </si>
  <si>
    <t>富民县发展和改革局</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</si>
  <si>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</si>
  <si>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</si>
  <si>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</si>
  <si>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</si>
  <si>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</si>
  <si>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</si>
  <si>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</si>
  <si>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</si>
  <si>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</si>
  <si>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</si>
  <si>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</si>
  <si>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</si>
  <si>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</si>
  <si>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</si>
  <si>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</si>
  <si>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</si>
  <si>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</si>
  <si>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</si>
  <si>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</si>
  <si>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</si>
  <si>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</si>
  <si>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</si>
  <si>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</si>
  <si>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</si>
  <si>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</si>
  <si>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</si>
  <si>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20104</t>
  </si>
  <si>
    <t>发展与改革事务</t>
  </si>
  <si>
    <t>2010401</t>
  </si>
  <si>
    <t>行政运行</t>
  </si>
  <si>
    <t>2010406</t>
  </si>
  <si>
    <t>社会事业发展规划</t>
  </si>
  <si>
    <t>2010499</t>
  </si>
  <si>
    <t>其他发展与改革事务支出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</si>
  <si>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</si>
  <si>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</si>
  <si>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</si>
  <si>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</si>
  <si>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</si>
  <si>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</si>
  <si>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</si>
  <si>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</si>
  <si>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</si>
  <si>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</si>
  <si>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</si>
  <si>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</si>
  <si>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</si>
  <si>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</si>
  <si>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</si>
  <si>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</si>
  <si>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</si>
  <si>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</si>
  <si>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</si>
  <si>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</si>
  <si>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</si>
  <si>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</si>
  <si>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</si>
  <si>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</si>
  <si>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</si>
  <si>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</si>
  <si>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</si>
  <si>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</si>
  <si>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21299</t>
  </si>
  <si>
    <t>其他城乡社区支出</t>
  </si>
  <si>
    <t>2129999</t>
  </si>
  <si>
    <t>221</t>
  </si>
  <si>
    <t>住房保障支出</t>
  </si>
  <si>
    <t>22102</t>
  </si>
  <si>
    <t>住房改革支出</t>
  </si>
  <si>
    <t>2210201</t>
  </si>
  <si>
    <t>住房公积金</t>
  </si>
  <si>
    <t>222</t>
  </si>
  <si>
    <t>粮油物资储备支出</t>
  </si>
  <si>
    <t>22204</t>
  </si>
  <si>
    <t>粮油储备</t>
  </si>
  <si>
    <t>2220402</t>
  </si>
  <si>
    <t>储备粮油差价补贴</t>
  </si>
  <si>
    <t>224</t>
  </si>
  <si>
    <t>灾害防治及应急管理支出</t>
  </si>
  <si>
    <t>22401</t>
  </si>
  <si>
    <t>应急管理事务</t>
  </si>
  <si>
    <t>2240109</t>
  </si>
  <si>
    <t>应急管理</t>
  </si>
  <si>
    <t>22407</t>
  </si>
  <si>
    <t>自然灾害救灾及恢复重建支出</t>
  </si>
  <si>
    <t>2240703</t>
  </si>
  <si>
    <t>自然灾害救灾补助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</si>
  <si>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</si>
  <si>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</si>
  <si>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</si>
  <si>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</si>
  <si>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</si>
  <si>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</si>
  <si>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</si>
  <si>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</si>
  <si>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</si>
  <si>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</si>
  <si>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</si>
  <si>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</si>
  <si>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</si>
  <si>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</si>
  <si>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</si>
  <si>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</si>
  <si>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</si>
  <si>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</si>
  <si>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</si>
  <si>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</si>
  <si>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</si>
  <si>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</si>
  <si>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</si>
  <si>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</si>
  <si>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</si>
  <si>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</si>
  <si>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</si>
  <si>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</si>
  <si>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</si>
  <si>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</si>
  <si>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</si>
  <si>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</si>
  <si>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</si>
  <si>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</si>
  <si>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</si>
  <si>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</si>
  <si>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</si>
  <si>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</si>
  <si>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</si>
  <si>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</si>
  <si>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</si>
  <si>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</si>
  <si>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</si>
  <si>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</si>
  <si>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</si>
  <si>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</si>
  <si>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</si>
  <si>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</si>
  <si>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</si>
  <si>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</si>
  <si>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</si>
  <si>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</si>
  <si>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</si>
  <si>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</si>
  <si>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</si>
  <si>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</si>
  <si>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</si>
  <si>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</si>
  <si>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</si>
  <si>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</si>
  <si>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</si>
  <si>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</si>
  <si>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</si>
  <si>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</si>
  <si>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</si>
  <si>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</si>
  <si>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</si>
  <si>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</si>
  <si>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</si>
  <si>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</si>
  <si>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</si>
  <si>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530124210000000000046</t>
  </si>
  <si>
    <t>行政人员支出工资</t>
  </si>
  <si>
    <t>30101</t>
  </si>
  <si>
    <t>基本工资</t>
  </si>
  <si>
    <t>30103</t>
  </si>
  <si>
    <t>奖金</t>
  </si>
  <si>
    <t>530124210000000000047</t>
  </si>
  <si>
    <t>事业人员支出工资</t>
  </si>
  <si>
    <t>30107</t>
  </si>
  <si>
    <t>绩效工资</t>
  </si>
  <si>
    <t>530124210000000000049</t>
  </si>
  <si>
    <t>30113</t>
  </si>
  <si>
    <t>530124210000000000052</t>
  </si>
  <si>
    <t>30217</t>
  </si>
  <si>
    <t>530124210000000000054</t>
  </si>
  <si>
    <t>一般公用经费</t>
  </si>
  <si>
    <t>30201</t>
  </si>
  <si>
    <t>办公费</t>
  </si>
  <si>
    <t>30205</t>
  </si>
  <si>
    <t>水费</t>
  </si>
  <si>
    <t>30207</t>
  </si>
  <si>
    <t>邮电费</t>
  </si>
  <si>
    <t>30211</t>
  </si>
  <si>
    <t>差旅费</t>
  </si>
  <si>
    <t>30213</t>
  </si>
  <si>
    <t>维修（护）费</t>
  </si>
  <si>
    <t>30214</t>
  </si>
  <si>
    <t>租赁费</t>
  </si>
  <si>
    <t>30216</t>
  </si>
  <si>
    <t>培训费</t>
  </si>
  <si>
    <t>30226</t>
  </si>
  <si>
    <t>劳务费</t>
  </si>
  <si>
    <t>530124231100001345794</t>
  </si>
  <si>
    <t>工会经费</t>
  </si>
  <si>
    <t>30228</t>
  </si>
  <si>
    <t>530124231100001375839</t>
  </si>
  <si>
    <t>行政在职津贴补贴</t>
  </si>
  <si>
    <t>30102</t>
  </si>
  <si>
    <t>津贴补贴</t>
  </si>
  <si>
    <t>530124231100001375840</t>
  </si>
  <si>
    <t>事业绩效工资</t>
  </si>
  <si>
    <t>530124231100001375844</t>
  </si>
  <si>
    <t>工伤保险支出</t>
  </si>
  <si>
    <t>30112</t>
  </si>
  <si>
    <t>其他社会保障缴费</t>
  </si>
  <si>
    <t>530124231100001375858</t>
  </si>
  <si>
    <t>公务员基础绩效奖</t>
  </si>
  <si>
    <t>530124231100001375866</t>
  </si>
  <si>
    <t>事业在职津贴补贴</t>
  </si>
  <si>
    <t>530124231100001375871</t>
  </si>
  <si>
    <t>失业保险支出</t>
  </si>
  <si>
    <t>530124231100001375874</t>
  </si>
  <si>
    <t>职业年金支出</t>
  </si>
  <si>
    <t>30109</t>
  </si>
  <si>
    <t>职业年金缴费</t>
  </si>
  <si>
    <t>530124231100001375875</t>
  </si>
  <si>
    <t>公务交通补贴</t>
  </si>
  <si>
    <t>30239</t>
  </si>
  <si>
    <t>其他交通费用</t>
  </si>
  <si>
    <t>530124231100001375876</t>
  </si>
  <si>
    <t>公共交通专项经费</t>
  </si>
  <si>
    <t>530124231100001375888</t>
  </si>
  <si>
    <t>养老保险支出</t>
  </si>
  <si>
    <t>30108</t>
  </si>
  <si>
    <t>机关事业单位基本养老保险缴费</t>
  </si>
  <si>
    <t>530124231100001375890</t>
  </si>
  <si>
    <t>医疗保险支出</t>
  </si>
  <si>
    <t>30110</t>
  </si>
  <si>
    <t>职工基本医疗保险缴费</t>
  </si>
  <si>
    <t>30111</t>
  </si>
  <si>
    <t>公务员医疗补助缴费</t>
  </si>
  <si>
    <t>530124231100001508532</t>
  </si>
  <si>
    <t>离休费</t>
  </si>
  <si>
    <t>30301</t>
  </si>
  <si>
    <t>530124241100002335777</t>
  </si>
  <si>
    <t>劳务派遣人员经费</t>
  </si>
  <si>
    <t>530124241100002447867</t>
  </si>
  <si>
    <t>事业绩效奖励</t>
  </si>
  <si>
    <t>530124251100003849577</t>
  </si>
  <si>
    <t>残疾人就业保障金</t>
  </si>
  <si>
    <t>30299</t>
  </si>
  <si>
    <t>其他商品和服务支出</t>
  </si>
  <si>
    <t>530124251100003854140</t>
  </si>
  <si>
    <t>公车购置及运维费</t>
  </si>
  <si>
    <t>30231</t>
  </si>
  <si>
    <t>公务用车运行维护费</t>
  </si>
  <si>
    <t>530124261100005122309</t>
  </si>
  <si>
    <t>离休人员生活补助</t>
  </si>
  <si>
    <t>30305</t>
  </si>
  <si>
    <t>生活补助</t>
  </si>
  <si>
    <t>预算05-1表</t>
  </si>
  <si>
    <t>项目分类</t>
  </si>
  <si>
    <t>项目单位</t>
  </si>
  <si>
    <t>经济科目编码</t>
  </si>
  <si>
    <t>经济科目名称</t>
  </si>
  <si>
    <t>本年拨款</t>
  </si>
  <si>
    <t>其中：本次下达</t>
  </si>
  <si>
    <t>专项业务类</t>
  </si>
  <si>
    <t>530124261100005015330</t>
  </si>
  <si>
    <t>县委政府大院互联网光纤、防火墙租用、电子政务外网核心网络光纤租用、电子政务系统运维经费</t>
  </si>
  <si>
    <t>530124261100005016882</t>
  </si>
  <si>
    <t>富民县“十五五”规划编制经费</t>
  </si>
  <si>
    <t>30227</t>
  </si>
  <si>
    <t>委托业务费</t>
  </si>
  <si>
    <t>530124261100005017073</t>
  </si>
  <si>
    <t>昆明市国防动员工程建设管理平台技术劳务服务经费</t>
  </si>
  <si>
    <t>530124261100005017251</t>
  </si>
  <si>
    <t>国防动员常态化训练保障经费</t>
  </si>
  <si>
    <t>530124261100005020991</t>
  </si>
  <si>
    <t>县级政府储备粮（稻谷）轮储价差及轮出经费</t>
  </si>
  <si>
    <t>530124261100005021013</t>
  </si>
  <si>
    <t>县级政府储备粮（小麦）轮储价差及轮出经费</t>
  </si>
  <si>
    <t>530124261100005021379</t>
  </si>
  <si>
    <t>国防动员人防警报系统维护经费</t>
  </si>
  <si>
    <t>530124261100005151712</t>
  </si>
  <si>
    <t>2025年盘活结转结余昆财行〔2023〕213号2023年打击涉烟违法犯罪工作第一批补助经费</t>
  </si>
  <si>
    <t>31002</t>
  </si>
  <si>
    <t>办公设备购置</t>
  </si>
  <si>
    <t>530124261100005166130</t>
  </si>
  <si>
    <t>律师委托经费</t>
  </si>
  <si>
    <t>530124261100005176562</t>
  </si>
  <si>
    <t>2025年部门业务经费</t>
  </si>
  <si>
    <t>530124261100005187373</t>
  </si>
  <si>
    <t>2025年盘活结转结余昆财行〔2025〕206号2025年打击涉烟违法犯罪工作补助经费</t>
  </si>
  <si>
    <t>530124261100005187555</t>
  </si>
  <si>
    <t>2025年盘活结转结余昆财行〔2025〕2号2024年打击涉烟违法犯罪工作补助经费</t>
  </si>
  <si>
    <t>30202</t>
  </si>
  <si>
    <t>印刷费</t>
  </si>
  <si>
    <t>民生类</t>
  </si>
  <si>
    <t>530124261100005021190</t>
  </si>
  <si>
    <t>县级救灾物资储备管理经费</t>
  </si>
  <si>
    <t>530124261100005088651</t>
  </si>
  <si>
    <t>遗属补助经费</t>
  </si>
  <si>
    <t>530124261100005187304</t>
  </si>
  <si>
    <t>2025年盘活结转结余昆财建〔2025〕88号富民县2025年市级防汛应急救灾资金</t>
  </si>
  <si>
    <t>31008</t>
  </si>
  <si>
    <t>物资储备</t>
  </si>
  <si>
    <t>事业发展类</t>
  </si>
  <si>
    <t>530124261100005245805</t>
  </si>
  <si>
    <t>2026年富民县计算机终端采购经费</t>
  </si>
  <si>
    <t>31003</t>
  </si>
  <si>
    <t>专用设备购置</t>
  </si>
  <si>
    <t>预算05-2表</t>
  </si>
  <si>
    <t>项目年度绩效目标</t>
  </si>
  <si>
    <t>一级指标</t>
  </si>
  <si>
    <t>二级指标</t>
  </si>
  <si>
    <t>三级指标</t>
  </si>
  <si>
    <t>指标性质</t>
  </si>
  <si>
    <t>指标值</t>
  </si>
  <si>
    <t>度量单位</t>
  </si>
  <si>
    <t>指标属性</t>
  </si>
  <si>
    <t>指标内容</t>
  </si>
  <si>
    <t>产出指标</t>
  </si>
  <si>
    <t>数量指标</t>
  </si>
  <si>
    <t>资金下达率</t>
  </si>
  <si>
    <t>=</t>
  </si>
  <si>
    <t>100</t>
  </si>
  <si>
    <t>%</t>
  </si>
  <si>
    <t>定性指标</t>
  </si>
  <si>
    <t>效益指标</t>
  </si>
  <si>
    <t>经济效益</t>
  </si>
  <si>
    <t>保证单位运行</t>
  </si>
  <si>
    <t>正常</t>
  </si>
  <si>
    <t>保证单位运行正常运行得满分，否则不得分。</t>
  </si>
  <si>
    <t>满意度指标</t>
  </si>
  <si>
    <t>服务对象满意度</t>
  </si>
  <si>
    <t>单位满意度</t>
  </si>
  <si>
    <t>&gt;=</t>
  </si>
  <si>
    <t>85</t>
  </si>
  <si>
    <t>成本指标</t>
  </si>
  <si>
    <t>经济成本指标</t>
  </si>
  <si>
    <t>经济成本</t>
  </si>
  <si>
    <t>&lt;</t>
  </si>
  <si>
    <t>6000</t>
  </si>
  <si>
    <t>元</t>
  </si>
  <si>
    <t>定量指标</t>
  </si>
  <si>
    <t>根据我县电子政务核心应用系统和数据库于 2019 年 10 月迁移到移动政务云平台，并采取购买服务的方式由第三方机构对相关业务系统进行运维。目前，各应用系统和数据库正常稳定运行，按照双方合同约定，云平台及相关软件运维合同,已于 2020年 10 月 20 日到期（第一年）。为进一步做好我县党政机关信息化政务系统运维保障工作，特申请运维保障。</t>
  </si>
  <si>
    <t>年度租用互联网光纤总数量</t>
  </si>
  <si>
    <t>条</t>
  </si>
  <si>
    <t>任务完成数为年度租用互联网光纤总数量</t>
  </si>
  <si>
    <t>年度租用政务网光纤总数量</t>
  </si>
  <si>
    <t>质量指标</t>
  </si>
  <si>
    <t>故障响应率</t>
  </si>
  <si>
    <t>90</t>
  </si>
  <si>
    <t>反映故障响应情况</t>
  </si>
  <si>
    <t>时效指标</t>
  </si>
  <si>
    <t>完成任务及时率</t>
  </si>
  <si>
    <t>95</t>
  </si>
  <si>
    <t>反映完成任务及时率</t>
  </si>
  <si>
    <t>社会效益</t>
  </si>
  <si>
    <t>保障党政机关电子政务骨干网络畅通，正常使用</t>
  </si>
  <si>
    <t>使用人员满意度</t>
  </si>
  <si>
    <t>反映单位履职情况的满意程度</t>
  </si>
  <si>
    <t>按时发放遗属补助</t>
  </si>
  <si>
    <t>发放人数</t>
  </si>
  <si>
    <t>人</t>
  </si>
  <si>
    <t>发放准确率</t>
  </si>
  <si>
    <t>发放及时率</t>
  </si>
  <si>
    <t>政策知晓率</t>
  </si>
  <si>
    <t>受益对象满意度</t>
  </si>
  <si>
    <t>加强全县应急物资保障，提升应对自然灾害、事故灾难、公共卫生事件和社会安全事件等突发事件所必须的应急救援物资、生活必需品和应急处置装备。</t>
  </si>
  <si>
    <t>投入添置抢险救灾装备设备物资等（批次）</t>
  </si>
  <si>
    <t>1.00</t>
  </si>
  <si>
    <t>批次</t>
  </si>
  <si>
    <t>购买品种及数量</t>
  </si>
  <si>
    <t>垫棉690</t>
  </si>
  <si>
    <t>床</t>
  </si>
  <si>
    <t>购买垫棉数量</t>
  </si>
  <si>
    <t>添置装备设备物资验收通过率</t>
  </si>
  <si>
    <t>维护灾区社会正常秩序</t>
  </si>
  <si>
    <t>保障灾区救灾物资</t>
  </si>
  <si>
    <t>供应</t>
  </si>
  <si>
    <t>防汛救灾能力提升</t>
  </si>
  <si>
    <t>防汛救灾能力</t>
  </si>
  <si>
    <t>提升</t>
  </si>
  <si>
    <t>受灾群众群满意度</t>
  </si>
  <si>
    <t>受灾群众满意度≥90%得满分</t>
  </si>
  <si>
    <t>打击涉烟违法犯罪活动，保护合法卷烟品牌及知识产权，促进云南省“两烟”产业的持续稳定健康发展。</t>
  </si>
  <si>
    <t>查处案件</t>
  </si>
  <si>
    <t>上年度数量</t>
  </si>
  <si>
    <t>查处案件数量</t>
  </si>
  <si>
    <t>查获涉案卷烟、烟叶烟丝</t>
  </si>
  <si>
    <t>个</t>
  </si>
  <si>
    <t>卷烟零售客户满意度</t>
  </si>
  <si>
    <t>根据《关于开展2023年度全市防空警报设备设施维护管理工作的通知》，防空警报器在战时用于为城市居民发放和传递空袭警报信号，提醒居民及时采取防护措施，定期维护，以确保警报系统设备的正常运行，防空警报器在战时用于为城市居民发放和传递空袭警报信号，提醒居民及时采取防护措施，该资金用于人防系统警报维护。</t>
  </si>
  <si>
    <t>对防空警报器进行维修及调试，维修及请设备厂工作人员进行调试</t>
  </si>
  <si>
    <t>台</t>
  </si>
  <si>
    <t>完成任务量指进行维修及调试，维修及请设备厂工作人员进行调试的防空警报器数量</t>
  </si>
  <si>
    <t>设备正常运行率</t>
  </si>
  <si>
    <t>反映防空警报器的维护质量等次</t>
  </si>
  <si>
    <t>完成时限</t>
  </si>
  <si>
    <t>&lt;=</t>
  </si>
  <si>
    <t>2026年12月31日</t>
  </si>
  <si>
    <t>以前</t>
  </si>
  <si>
    <t>反映防空警报器的完成时效</t>
  </si>
  <si>
    <t>应急演练效果</t>
  </si>
  <si>
    <t>较好</t>
  </si>
  <si>
    <t>反映人防工程建设项目应急演练成果</t>
  </si>
  <si>
    <t>群众满意度</t>
  </si>
  <si>
    <t>反应部门履职情况的满意程度</t>
  </si>
  <si>
    <t>万元</t>
  </si>
  <si>
    <t>反映年度支出成本</t>
  </si>
  <si>
    <t>于2026年1月底前与云南仓实商贸有限公司签订代储协议，完成2025年在库1661806元应急救灾物资及2026年计划采购1460000元应急救灾物资储备工作。</t>
  </si>
  <si>
    <t>储备物资价值</t>
  </si>
  <si>
    <t>332.18</t>
  </si>
  <si>
    <t>按时完成价值332.18万元物资储备</t>
  </si>
  <si>
    <t>履职规范性</t>
  </si>
  <si>
    <t>规范</t>
  </si>
  <si>
    <t>建立健全县级救灾物资储备管理制度，包括物资台账和管理经费会计账等。县级救灾物资入库、保管、出库等要有完备的凭证手续。严格领导责任制和调度机制，健全完善安全消防、24小时值守等岗位责任制，确保储存安全。</t>
  </si>
  <si>
    <t>保障的经费为2026年</t>
  </si>
  <si>
    <t>保障灾害应急要求</t>
  </si>
  <si>
    <t>有效保障</t>
  </si>
  <si>
    <t>应急物资储备满足突发事件发生时必要的物资支持，能维持受影响人群的基本生活需求，减轻灾害造成的损失和影响</t>
  </si>
  <si>
    <t>反映部门（单位）履职情况的满意程度</t>
  </si>
  <si>
    <t>根据富民县发改局、富民县财政局授权委托书，委托云南勇旭律师事务所就借款合同纠纷一案担任诉讼代理人，目前应诉工作已结束，县政府、县发改局、县财政局胜诉，按约定支付云南勇旭律师事务所律师代理费，有助于诚信政府建设。</t>
  </si>
  <si>
    <t>任务完成数</t>
  </si>
  <si>
    <t>任务为按约定支付云南勇旭律师事务所律师代理费</t>
  </si>
  <si>
    <t>资金支付率</t>
  </si>
  <si>
    <t>反映资金支付及时性</t>
  </si>
  <si>
    <t>反映资金支付时效</t>
  </si>
  <si>
    <t>部门运转稳定性</t>
  </si>
  <si>
    <t>提高</t>
  </si>
  <si>
    <t>反映项目预期产生社会效果</t>
  </si>
  <si>
    <t>企业满意度</t>
  </si>
  <si>
    <t>反映部门履职情况的满意程度</t>
  </si>
  <si>
    <t>37</t>
  </si>
  <si>
    <t>云南省财政厅下达2025年打击涉烟违法犯罪工作补助经费，专项用于打击涉烟违法犯罪工作。</t>
  </si>
  <si>
    <t>破获案件数量</t>
  </si>
  <si>
    <t>件</t>
  </si>
  <si>
    <t>查获涉案烟丝金额</t>
  </si>
  <si>
    <t>上年数</t>
  </si>
  <si>
    <t>根据县保密局要求，2026年富民县发改局需采购计算机终端10台（台式机9台，便携式计算机1台），共需经费5万元。</t>
  </si>
  <si>
    <t>购买计算机终端</t>
  </si>
  <si>
    <t>台/套</t>
  </si>
  <si>
    <t>采购数量</t>
  </si>
  <si>
    <t>计算机终端2026年采购计划</t>
  </si>
  <si>
    <t>完成</t>
  </si>
  <si>
    <t>完成计算机终端2026年采购计划得满分，否则不得分</t>
  </si>
  <si>
    <t>职工满意度</t>
  </si>
  <si>
    <t>1.根据富民县人民政府办公室《关于印发富民县县级政府储备粮财政补贴资金管理暂行办法的通知》（富政办通〔2022〕33号）第五条，县级政府储备粮轮换费补贴标准为:原粮轮入、轮出时每公斤0.03元。                   2.根据富民县人民政府办公室《关于印发富民县县级政府储备粮财政补贴资金管理暂行办法的通知》（富政办通〔2022〕33号）第九条，轮换价差亏损补贴，县级政府储备原粮按储备规模数量和补贴标准核定，专户管理、转账核算、专款专用、适时调整。经查询2025年10月13日云南粮网地方储备粮交易价格，小麦成交均价2870元/吨，2022年我县地方政府储备粮（小麦）成交价为3450元/吨。轮出费用预计为：861×1000×0.03=25830元；亏算价差预计为：861×（3450-2870）=499380元，两项合计525210元。</t>
  </si>
  <si>
    <t>按时支付 2026年富民县县级政府储备粮小麦轮出亏损价差及轮出费用</t>
  </si>
  <si>
    <t>该项费用为县级政府储备粮小麦轮出亏损价差及轮出费用，支出程序是否规范，支付资金是否足额。</t>
  </si>
  <si>
    <t>2026年6月30日前</t>
  </si>
  <si>
    <t xml:space="preserve">以前 </t>
  </si>
  <si>
    <t>维护粮食市场稳定</t>
  </si>
  <si>
    <t>保障粮食安全</t>
  </si>
  <si>
    <t>有效</t>
  </si>
  <si>
    <t>市场调查</t>
  </si>
  <si>
    <t>通过国家粮食交易平台轮出县级政府储备粮（稻谷）900吨。</t>
  </si>
  <si>
    <t>按时支付 2026年富民县县级政府储备粮稻谷轮出亏损价差及轮出费用</t>
  </si>
  <si>
    <t>履职规范</t>
  </si>
  <si>
    <t>该项费用为县级政府储备粮稻谷轮出亏损价差及轮出费用，支出程序是否规范，支付资金是否足额。</t>
  </si>
  <si>
    <t>2026年9月30日前</t>
  </si>
  <si>
    <t xml:space="preserve">学习国防动员业务基础理论和政策法规，熟悉国防动员基本内容和方法，研练国防动员任务行动组织指挥，提升遂行应急应战任务能力水平。 </t>
  </si>
  <si>
    <t>组织国动委各相关单位进行年度训练</t>
  </si>
  <si>
    <t>次</t>
  </si>
  <si>
    <t>年度训练次数</t>
  </si>
  <si>
    <t>保证设备正常运行</t>
  </si>
  <si>
    <t>运行</t>
  </si>
  <si>
    <t>设备正常率</t>
  </si>
  <si>
    <t>国防动员能力</t>
  </si>
  <si>
    <t>国防动员能力提高</t>
  </si>
  <si>
    <t>5G图传上网费</t>
  </si>
  <si>
    <t>2400元/年</t>
  </si>
  <si>
    <t>经费保障情况</t>
  </si>
  <si>
    <t>作训服及迷彩服购置费用</t>
  </si>
  <si>
    <t>10000</t>
  </si>
  <si>
    <t>经费保障</t>
  </si>
  <si>
    <t>国防动员训练、演练经费</t>
  </si>
  <si>
    <t>15</t>
  </si>
  <si>
    <t>成本控制</t>
  </si>
  <si>
    <t>警报发布成功率</t>
  </si>
  <si>
    <t>开展打击涉烟违法犯罪，有效遏制卷烟制假、走私对富民县烟草产业的发展威胁，打击涉烟违法犯罪活动，保护合法卷烟品牌及知识产权，为富民经济社会发展做出贡献。</t>
  </si>
  <si>
    <t>开展2024年打击涉烟违法犯罪，完成涉烟案件</t>
  </si>
  <si>
    <t>完成涉烟案件数量</t>
  </si>
  <si>
    <t>完成涉烟案件调查，推进价格认定，追回涉及案件违法资金</t>
  </si>
  <si>
    <t>社会效益目标</t>
  </si>
  <si>
    <t>卷烟零售客服满意度</t>
  </si>
  <si>
    <t>4.8</t>
  </si>
  <si>
    <t>根据《关于印发富民县“十五五”规划编制工作方案的通知》，深入贯彻落实全国、全省、全市“十五五”规划编制工作要求，高质量做好全县“十五五”规划编制工作，科学谋划好富民县“十五五”经济社会发展蓝图。</t>
  </si>
  <si>
    <t>编制报告完整性</t>
  </si>
  <si>
    <t>完整</t>
  </si>
  <si>
    <t>反映报告质量</t>
  </si>
  <si>
    <t>反映完成时效</t>
  </si>
  <si>
    <t>《纲要》编制充分考虑全民共享改革成果，对未来五年社会事业发展提出目标和任务。</t>
  </si>
  <si>
    <t>有效提高</t>
  </si>
  <si>
    <t>反映编制成果</t>
  </si>
  <si>
    <t>生态效益</t>
  </si>
  <si>
    <t>《纲要》编制融入绿色生态发展理念，并提出未来五年生态建设目标。</t>
  </si>
  <si>
    <t>可持续影响</t>
  </si>
  <si>
    <t>富民县未来五年经济社会发展的指导性纲领。</t>
  </si>
  <si>
    <t>反映群众满意度</t>
  </si>
  <si>
    <t>80</t>
  </si>
  <si>
    <t>反映资金使用方向</t>
  </si>
  <si>
    <t>备注：本表为空表，本单位无另文下达项目支出。</t>
  </si>
  <si>
    <t>预算06表</t>
  </si>
  <si>
    <t>政府性基金预算支出预算表</t>
  </si>
  <si>
    <t>单位名称：全部</t>
  </si>
  <si>
    <t>本年政府性基金预算支出</t>
  </si>
  <si>
    <t>备注：本表为空表，本单位无政府性基金预算支出。</t>
  </si>
  <si>
    <t>预算07表</t>
  </si>
  <si>
    <t>预算项目名称</t>
  </si>
  <si>
    <t>采购项目</t>
  </si>
  <si>
    <t>采购目录</t>
  </si>
  <si>
    <t>计量
单位</t>
  </si>
  <si>
    <t>数量</t>
  </si>
  <si>
    <t>面向中小企业预留资金</t>
  </si>
  <si>
    <t>单位自筹</t>
  </si>
  <si>
    <t>车辆加油费</t>
  </si>
  <si>
    <t>车辆加油、添加燃料服务</t>
  </si>
  <si>
    <t>车辆维修费</t>
  </si>
  <si>
    <t>车辆维修和保养服务</t>
  </si>
  <si>
    <t>车辆保险费</t>
  </si>
  <si>
    <t>机动车保险服务</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</si>
  <si>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</si>
  <si>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</si>
  <si>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</si>
  <si>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</si>
  <si>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</si>
  <si>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</si>
  <si>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</si>
  <si>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</si>
  <si>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</si>
  <si>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备注：本表为空表，本单位无政府购买服务预算。</t>
  </si>
  <si>
    <t>预算09-1表</t>
  </si>
  <si>
    <t>单位名称（项目）</t>
  </si>
  <si>
    <t>地区</t>
  </si>
  <si>
    <t>磨憨经济合作区</t>
  </si>
  <si>
    <t>备注：本表为空表，本单位无对下转移支付。</t>
  </si>
  <si>
    <t>预算09-2表</t>
  </si>
  <si>
    <t>预算10表</t>
  </si>
  <si>
    <t>资产类别</t>
  </si>
  <si>
    <t>资产分类代码.名称</t>
  </si>
  <si>
    <t>资产名称</t>
  </si>
  <si>
    <t>计量单位</t>
  </si>
  <si>
    <t>财政部门批复数（元）</t>
  </si>
  <si>
    <t>单价</t>
  </si>
  <si>
    <t>金额</t>
  </si>
  <si>
    <t>备注：本表为空表，本单位无2026年新增资产配置预算。</t>
  </si>
  <si>
    <t>11表</t>
  </si>
  <si>
    <t>上级补助</t>
  </si>
  <si>
    <t>备注：本表为空表，本单位无上级补助项目支出预算。</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</si>
  <si>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</si>
  <si>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</si>
  <si>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</si>
  <si>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</si>
  <si>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</si>
  <si>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</si>
  <si>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</si>
  <si>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</si>
  <si>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</si>
  <si>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</si>
  <si>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</si>
  <si>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</si>
  <si>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</si>
  <si>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（1）拟订并组织实施全县国民经济和社会发展战略、中长期规划和年度计划；研究提出全县国民经济发展和优化经济结构的目标和产业政策建议；提出促进全县经济社会发展的建议。
（2）研究分析全县经济发展形势和财政、金融、价格走势；定期进行宏观经济的预测、预警；研究全县国民经济和社会发展的重大问题，提出政策建议，统筹协调经济社会发展。
（3）根据各专项规划，综合提出我县全社会固定资产投资方向和重点，研究投资体制改革措施和生产力合理布局；平衡国家分配和县安排的财政性建设投资，指导政策性贷款的使用方向，引导民间资金投向。申报和下达国家、省、市拨款的建设项目实施计划。协调重大招商引资项目及基本建设项目的前期工作，建立项目储备库。
（4）贯彻执行国家、省、市有关行政审批制度改革、政务服务、政府公共服务热线等方面的方针政策、法律法规和决策部署，按照规定权限审批、核准、备案投资建设项目。
（5）贯彻实施国家颁布的价格、收费法律、法规和政策；按照价格管理权限，负责全县实行政府定价、政府指导价管理的商品、服务价格的审核或上报；研究提出全县价格、收费改革调整方案；规范全县市场价格秩序和行政事业性收费行为，监督检查价格法律法规、政策的执行；负责价格监测、价格认证、价格听证、价格公示、成本调查和成本监审工作。
（6）贯彻执行国家粮食工作的方针、政策和法律、法规；研究拟定全县粮食流通和宏观调控、产业发展、行业监管的发展规划、中长期规划和年度计划；研究提出粮食流通体制改革、产业结构、区域布局规划和方案，并组织实施。
（7）负责县级重要物资和应急储备物资的管理。提出县级重要物资储备规划、储备品种目录的建议。
（8）贯彻国家能源发展战略、方针和政策，组织拟制富民县能源发展规划，协调能源建设和发展中的突出问题。
（9）研究产业布局、产业导向和信息服务，拟订国民经济重要产业的发展规划和政策措施。
（10）做好全县社会事业与国民经济发展的衔接平衡；参与促进就业、调整收入分配、完善社会保障体制、促进经济与社会协调发展的政策研究；协调社会事业发展的重大问题。
（11）贯彻落实上级社会信用体系建设安排部署，统筹协调推进全县信用体系建设工作。</t>
  </si>
  <si>
    <t>根据三定方案归纳</t>
  </si>
  <si>
    <t>（一）扎实推进党风廉政建设工作：1.加强学习教育管理。持续学习贯彻习近平新时代中国特色社会主义思想，学习党的二十大历届全会精神，落实习近平总书记考察云南重要讲话和重要指示批示精神，深入贯彻中央八项规定精神、抓好党纪学习教育，让规矩意识成为党员干部的日常习惯和自觉遵循。2.加强基层党建工作。打造发改“党建+经济”“党建+项目”品牌，紧盯关键岗位、关键环节，切实履行好党风廉政建设“第一责任人”和“一岗双责”责任。
（二）统筹县域经济平稳发展。1.做好经济运行分析。一是认真做好经济运行预计、预测、预警，落实好每月部门预警摸底、分管副县长上门协调服务、分析研究GDP指标存在的问题和不足，及时补齐GDP指标短板问题；二是持续推动5条重点产业链建设，统筹推进钛基新材料及其他化工新材料产业、新型建材、先进装备制造、绿色能源等产业链式发展。做好服务业“补空白、提质效”工作。2.抓好项目有效投资。一是重点围绕“符合重大战略任务、高质量导向、政策规划、行业管理规范、防风化债规定”5个方面做好项目谋划工作，引入第三方专业机构参与可行性研究编制，采取专业包装与行业包装相结合的方式，不断提高项目质量，力争更多项目进入上级“规划盘子”和“资金笼子”；二是严格依法依规履行审批、核准、备案程序，政府投资项目实行“先评估、后决策”，严格执行“三重一大”规定，集体讨论决定。及时组织开展项目可行性研究报告、选址和用地预审、用地和工程规划许可、初设、环评、能评、水保等前期工作，促使项目早开工；三是认真落实《富民县“首席服务员”工作机制》，对重点项目实行“清单化+节点化”动态管理，抓好全程服务到位、审批代办到位、要素保障到位、问题解决到位、政策兑现到位的“五个到位”工作机制，每月对纳入跟进的项目进行通报，及时督促解决建设、竣工到正式投产过程中存在的问题。
（三）认真做好综合协调服务工作。1.抓好新能源发展建设。重点推进在建的富民抽水蓄能电站项目、三竜山农光互补光伏发电项目，拟建的富民县白石岩、大营山、东村、麦地山、石桥、西核村6个光伏发电项目，大营山、麻地山2个风力发电项目，争取年内形成有效投资。2.做好粮食安全工作。认真落实粮食安全责任，维护粮食流通市场秩序，保障粮食安全和种粮农民合法权益。做好县级储备粮及物资的监管工作，积极开展“一符四无”监督检查工作。3.加强价格收费管理。4.抓实节能减排工作。</t>
  </si>
  <si>
    <t>根据部门职责，中长期规划，各级党委，各级政府要求归纳</t>
  </si>
  <si>
    <t>部门年度目标</t>
  </si>
  <si>
    <t>（一）扎实推进党风廉政建设工作
（二）统筹县域经济平稳发展
（三）认真做好综合协调服务工作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</si>
  <si>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</si>
  <si>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</si>
  <si>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</si>
  <si>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</si>
  <si>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</si>
  <si>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</si>
  <si>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</si>
  <si>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</si>
  <si>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</si>
  <si>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“三保”工作</t>
  </si>
  <si>
    <t>保工资、保运转、保基本民生</t>
  </si>
  <si>
    <t>推进数字经济发展建设</t>
  </si>
  <si>
    <t>做好粮食安全工作</t>
  </si>
  <si>
    <t>加强价格收费管理</t>
  </si>
  <si>
    <t>国防动员工作</t>
  </si>
  <si>
    <t>救灾物资管理</t>
  </si>
  <si>
    <t>十五五规划编制</t>
  </si>
  <si>
    <t>三、部门整体支出绩效指标</t>
  </si>
  <si>
    <t>绩效指标</t>
  </si>
  <si>
    <t>评（扣）分标准</t>
  </si>
  <si>
    <t>绩效指标设定依据及指标值数据来源</t>
  </si>
  <si>
    <t xml:space="preserve">二级指标 </t>
  </si>
  <si>
    <t>“十五五”规划编制报告</t>
  </si>
  <si>
    <t>份</t>
  </si>
  <si>
    <t>完成任务得15分，否则不得分</t>
  </si>
  <si>
    <t>“十五五”规划编制报告完成情况</t>
  </si>
  <si>
    <t>价格认定按时办结率</t>
  </si>
  <si>
    <t>完成任务得15分，否则不得分。</t>
  </si>
  <si>
    <t>反映价格认定案件办理情况。按时办结率=价格认定按时办结数/价格认定办结总数*100%</t>
  </si>
  <si>
    <t>设定依据：《价格认定规定》对纪检监察机关查办案件涉案财物、涉烟案件物品价格进行认定，做到按时办结。数据来源：案件办结档案资料。</t>
  </si>
  <si>
    <t>年度全县地区GDP增长</t>
  </si>
  <si>
    <t>上年度水平</t>
  </si>
  <si>
    <t>反映年度全县地区生产总值增长速度。全县地区生产总值增长率＝（报告期全县地区生产总值-基期全县地区生产总值）/基期全县地区生产总值*100%</t>
  </si>
  <si>
    <t>设定依据：年度省政府工作报告重点任务分工省发展改革委牵头事项。数据来源：来源于年度全县国民经济和社会发展</t>
  </si>
  <si>
    <t>服务重点产业企业满意度</t>
  </si>
  <si>
    <t>①满意度≥90%，得10分；
②满意度＞60%,得5分；
③满意度≤60%，不得分。</t>
  </si>
  <si>
    <t>反映跟踪市发展改革委牵头的数字经济及新材料两大重点产业统计指标体系建立情况和指标数据落实情况，其中对政府服务企业满意度情况进行调查统计。</t>
  </si>
  <si>
    <t>设定依据：全县重点产业企业对政府服务企业满意度情况调查统计反馈意见。数据来源：数字经济、新材料重点产业企业对政府服务企业满意度情况调查统计反馈意见。</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</si>
  <si>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</si>
  <si>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</si>
  <si>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</si>
  <si>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</si>
  <si>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</si>
  <si>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</si>
  <si>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</si>
  <si>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</si>
  <si>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</si>
  <si>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</si>
  <si>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</si>
  <si>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</si>
  <si>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</si>
  <si>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</si>
  <si>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</si>
  <si>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</si>
  <si>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</si>
  <si>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</si>
  <si>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</si>
  <si>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</si>
  <si>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</si>
  <si>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</si>
  <si>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</si>
  <si>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</si>
  <si>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</si>
  <si>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</si>
  <si>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</si>
  <si>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</si>
  <si>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富民县永定街88号</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</si>
</sst>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3" formatCode="_ * #,##0.00_ ;_ * \-#,##0.00_ ;_ * &quot;-&quot;??_ ;_ @_ "/>
    <numFmt numFmtId="176" formatCode="#,##0;\-#,##0;;@"/>
    <numFmt numFmtId="177" formatCode="yyyy/mm/dd"/>
    <numFmt numFmtId="178" formatCode="yyyy/mm/dd\ hh:mm:ss"/>
    <numFmt numFmtId="41" formatCode="_ * #,##0_ ;_ * \-#,##0_ ;_ * &quot;-&quot;_ ;_ @_ "/>
    <numFmt numFmtId="179" formatCode="#,##0.00;\-#,##0.00;;@"/>
    <numFmt numFmtId="180" formatCode="hh:mm:ss"/>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9"/>
      <name val="宋体"/>
      <charset val="134"/>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20" fillId="20" borderId="0" applyNumberFormat="0" applyBorder="0" applyAlignment="0" applyProtection="0">
      <alignment vertical="center"/>
    </xf>
    <xf numFmtId="0" fontId="35" fillId="1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37" fillId="0" borderId="1">
      <alignment horizontal="right" vertical="center"/>
    </xf>
    <xf numFmtId="0" fontId="20" fillId="9"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8" fillId="23"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77" fontId="37" fillId="0" borderId="1">
      <alignment horizontal="right" vertical="center"/>
    </xf>
    <xf numFmtId="0" fontId="23" fillId="0" borderId="0" applyNumberFormat="0" applyFill="0" applyBorder="0" applyAlignment="0" applyProtection="0">
      <alignment vertical="center"/>
    </xf>
    <xf numFmtId="0" fontId="0" fillId="13" borderId="11" applyNumberFormat="0" applyFont="0" applyAlignment="0" applyProtection="0">
      <alignment vertical="center"/>
    </xf>
    <xf numFmtId="0" fontId="28" fillId="17"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9" applyNumberFormat="0" applyFill="0" applyAlignment="0" applyProtection="0">
      <alignment vertical="center"/>
    </xf>
    <xf numFmtId="0" fontId="26" fillId="0" borderId="9" applyNumberFormat="0" applyFill="0" applyAlignment="0" applyProtection="0">
      <alignment vertical="center"/>
    </xf>
    <xf numFmtId="0" fontId="28" fillId="22" borderId="0" applyNumberFormat="0" applyBorder="0" applyAlignment="0" applyProtection="0">
      <alignment vertical="center"/>
    </xf>
    <xf numFmtId="0" fontId="22" fillId="0" borderId="13" applyNumberFormat="0" applyFill="0" applyAlignment="0" applyProtection="0">
      <alignment vertical="center"/>
    </xf>
    <xf numFmtId="0" fontId="28" fillId="26" borderId="0" applyNumberFormat="0" applyBorder="0" applyAlignment="0" applyProtection="0">
      <alignment vertical="center"/>
    </xf>
    <xf numFmtId="0" fontId="29" fillId="12" borderId="10" applyNumberFormat="0" applyAlignment="0" applyProtection="0">
      <alignment vertical="center"/>
    </xf>
    <xf numFmtId="0" fontId="36" fillId="12" borderId="14" applyNumberFormat="0" applyAlignment="0" applyProtection="0">
      <alignment vertical="center"/>
    </xf>
    <xf numFmtId="0" fontId="25" fillId="8" borderId="8" applyNumberFormat="0" applyAlignment="0" applyProtection="0">
      <alignment vertical="center"/>
    </xf>
    <xf numFmtId="0" fontId="20" fillId="27" borderId="0" applyNumberFormat="0" applyBorder="0" applyAlignment="0" applyProtection="0">
      <alignment vertical="center"/>
    </xf>
    <xf numFmtId="0" fontId="28" fillId="15" borderId="0" applyNumberFormat="0" applyBorder="0" applyAlignment="0" applyProtection="0">
      <alignment vertical="center"/>
    </xf>
    <xf numFmtId="0" fontId="38" fillId="0" borderId="15" applyNumberFormat="0" applyFill="0" applyAlignment="0" applyProtection="0">
      <alignment vertical="center"/>
    </xf>
    <xf numFmtId="0" fontId="31" fillId="0" borderId="12" applyNumberFormat="0" applyFill="0" applyAlignment="0" applyProtection="0">
      <alignment vertical="center"/>
    </xf>
    <xf numFmtId="0" fontId="39" fillId="30" borderId="0" applyNumberFormat="0" applyBorder="0" applyAlignment="0" applyProtection="0">
      <alignment vertical="center"/>
    </xf>
    <xf numFmtId="0" fontId="34" fillId="16" borderId="0" applyNumberFormat="0" applyBorder="0" applyAlignment="0" applyProtection="0">
      <alignment vertical="center"/>
    </xf>
    <xf numFmtId="10" fontId="37" fillId="0" borderId="1">
      <alignment horizontal="right" vertical="center"/>
    </xf>
    <xf numFmtId="0" fontId="20" fillId="24" borderId="0" applyNumberFormat="0" applyBorder="0" applyAlignment="0" applyProtection="0">
      <alignment vertical="center"/>
    </xf>
    <xf numFmtId="0" fontId="28" fillId="11" borderId="0" applyNumberFormat="0" applyBorder="0" applyAlignment="0" applyProtection="0">
      <alignment vertical="center"/>
    </xf>
    <xf numFmtId="0" fontId="20" fillId="19" borderId="0" applyNumberFormat="0" applyBorder="0" applyAlignment="0" applyProtection="0">
      <alignment vertical="center"/>
    </xf>
    <xf numFmtId="0" fontId="20" fillId="7" borderId="0" applyNumberFormat="0" applyBorder="0" applyAlignment="0" applyProtection="0">
      <alignment vertical="center"/>
    </xf>
    <xf numFmtId="0" fontId="20" fillId="29" borderId="0" applyNumberFormat="0" applyBorder="0" applyAlignment="0" applyProtection="0">
      <alignment vertical="center"/>
    </xf>
    <xf numFmtId="0" fontId="20" fillId="5"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0" fillId="28" borderId="0" applyNumberFormat="0" applyBorder="0" applyAlignment="0" applyProtection="0">
      <alignment vertical="center"/>
    </xf>
    <xf numFmtId="0" fontId="20" fillId="4" borderId="0" applyNumberFormat="0" applyBorder="0" applyAlignment="0" applyProtection="0">
      <alignment vertical="center"/>
    </xf>
    <xf numFmtId="0" fontId="28" fillId="21" borderId="0" applyNumberFormat="0" applyBorder="0" applyAlignment="0" applyProtection="0">
      <alignment vertical="center"/>
    </xf>
    <xf numFmtId="0" fontId="20"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0" fillId="34" borderId="0" applyNumberFormat="0" applyBorder="0" applyAlignment="0" applyProtection="0">
      <alignment vertical="center"/>
    </xf>
    <xf numFmtId="0" fontId="28" fillId="25" borderId="0" applyNumberFormat="0" applyBorder="0" applyAlignment="0" applyProtection="0">
      <alignment vertical="center"/>
    </xf>
    <xf numFmtId="179" fontId="37" fillId="0" borderId="1">
      <alignment horizontal="right" vertical="center"/>
    </xf>
    <xf numFmtId="49" fontId="37" fillId="0" borderId="1">
      <alignment horizontal="left" vertical="center" wrapText="1"/>
    </xf>
    <xf numFmtId="179" fontId="37" fillId="0" borderId="1">
      <alignment horizontal="right" vertical="center"/>
    </xf>
    <xf numFmtId="180" fontId="37" fillId="0" borderId="1">
      <alignment horizontal="right" vertical="center"/>
    </xf>
    <xf numFmtId="176" fontId="37" fillId="0" borderId="1">
      <alignment horizontal="right" vertical="center"/>
    </xf>
  </cellStyleXfs>
  <cellXfs count="93">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3" applyNumberFormat="1" applyFont="1" applyBorder="1">
      <alignment horizontal="left" vertical="center" wrapText="1"/>
    </xf>
    <xf numFmtId="176"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49" fontId="4" fillId="0" borderId="1" xfId="53" applyNumberFormat="1" applyFont="1" applyBorder="1">
      <alignment horizontal="left" vertical="center" wrapText="1"/>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9" fontId="13" fillId="0" borderId="1" xfId="0" applyNumberFormat="1" applyFont="1" applyBorder="1" applyAlignment="1">
      <alignment horizontal="right" vertical="center"/>
    </xf>
    <xf numFmtId="49" fontId="13" fillId="0" borderId="1" xfId="53"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9" fontId="3" fillId="0" borderId="1" xfId="0" applyNumberFormat="1" applyFont="1" applyBorder="1" applyAlignment="1">
      <alignment horizontal="right" vertical="center"/>
    </xf>
    <xf numFmtId="0" fontId="0" fillId="0" borderId="1" xfId="0" applyFont="1" applyBorder="1">
      <alignment vertical="center"/>
    </xf>
    <xf numFmtId="179" fontId="3" fillId="0" borderId="1" xfId="54"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5" fillId="0" borderId="1" xfId="53" applyNumberFormat="1" applyFont="1" applyBorder="1">
      <alignment horizontal="left" vertical="center" wrapText="1"/>
    </xf>
    <xf numFmtId="179"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9" fontId="15" fillId="0" borderId="1" xfId="0" applyNumberFormat="1" applyFont="1" applyBorder="1" applyAlignment="1">
      <alignment horizontal="right" vertical="center"/>
    </xf>
    <xf numFmtId="49" fontId="15" fillId="0" borderId="1" xfId="53" applyNumberFormat="1" applyFont="1" applyBorder="1" applyAlignment="1">
      <alignment horizontal="left" vertical="center" wrapText="1" indent="1"/>
    </xf>
    <xf numFmtId="49" fontId="15" fillId="0" borderId="1" xfId="53"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3" applyNumberFormat="1" applyFont="1" applyBorder="1">
      <alignment horizontal="left" vertical="center" wrapText="1"/>
    </xf>
    <xf numFmtId="49" fontId="16" fillId="0" borderId="1" xfId="53" applyNumberFormat="1" applyFont="1" applyBorder="1" applyAlignment="1">
      <alignment horizontal="left" vertical="center" wrapText="1" indent="1"/>
    </xf>
    <xf numFmtId="49" fontId="16" fillId="0" borderId="1" xfId="53"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9"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abSelected="1" workbookViewId="0">
      <selection activeCell="A2" sqref="A2:D2"/>
    </sheetView>
  </sheetViews>
  <sheetFormatPr defaultColWidth="10" defaultRowHeight="12.75" customHeight="1" outlineLevelCol="3"/>
  <cols>
    <col min="1" max="1" width="39.1363636363636" customWidth="1"/>
    <col min="2" max="2" width="40.5636363636364" customWidth="1"/>
    <col min="3" max="3" width="40.2818181818182" customWidth="1"/>
    <col min="4" max="4" width="39.9909090909091" customWidth="1"/>
  </cols>
  <sheetData>
    <row r="1" ht="15" customHeight="1" spans="4:4">
      <c r="D1" s="91" t="s">
        <v>0</v>
      </c>
    </row>
    <row r="2" ht="41.25" customHeight="1" spans="1:4">
      <c r="A2" s="2" t="str">
        <f>"2026"&amp;"年财务收支预算总表"</f>
        <v>2026年财务收支预算总表</v>
      </c>
      <c r="B2" s="2"/>
      <c r="C2" s="2"/>
      <c r="D2" s="2"/>
    </row>
    <row r="3" ht="17.25" customHeight="1" spans="1:4">
      <c r="A3" s="3" t="str">
        <f>"单位名称："&amp;"富民县发展和改革局"</f>
        <v>单位名称：富民县发展和改革局</v>
      </c>
      <c r="B3" s="3"/>
      <c r="D3" s="1" t="s">
        <v>1</v>
      </c>
    </row>
    <row r="4" ht="23.25" customHeight="1" spans="1:4">
      <c r="A4" s="68" t="s">
        <v>2</v>
      </c>
      <c r="B4" s="68"/>
      <c r="C4" s="68" t="s">
        <v>3</v>
      </c>
      <c r="D4" s="68"/>
    </row>
    <row r="5" ht="24" customHeight="1" spans="1:4">
      <c r="A5" s="68" t="s">
        <v>4</v>
      </c>
      <c r="B5" s="68" t="str">
        <f>"2026"&amp;"年预算数"</f>
        <v>2026年预算数</v>
      </c>
      <c r="C5" s="68" t="s">
        <v>5</v>
      </c>
      <c r="D5" s="68" t="str">
        <f>"2026"&amp;"年预算数"</f>
        <v>2026年预算数</v>
      </c>
    </row>
    <row r="6" ht="17.25" customHeight="1" spans="1:4">
      <c r="A6" s="86" t="s">
        <v>6</v>
      </c>
      <c r="B6" s="82">
        <v>9967224.63</v>
      </c>
      <c r="C6" s="86" t="s">
        <v>7</v>
      </c>
      <c r="D6" s="82">
        <v>6311504.33</v>
      </c>
    </row>
    <row r="7" ht="17.25" customHeight="1" spans="1:4">
      <c r="A7" s="86" t="s">
        <v>8</v>
      </c>
      <c r="B7" s="82"/>
      <c r="C7" s="86" t="s">
        <v>9</v>
      </c>
      <c r="D7" s="82"/>
    </row>
    <row r="8" ht="17.25" customHeight="1" spans="1:4">
      <c r="A8" s="86" t="s">
        <v>10</v>
      </c>
      <c r="B8" s="82"/>
      <c r="C8" s="86" t="s">
        <v>11</v>
      </c>
      <c r="D8" s="82"/>
    </row>
    <row r="9" ht="17.25" customHeight="1" spans="1:4">
      <c r="A9" s="86" t="s">
        <v>12</v>
      </c>
      <c r="B9" s="82"/>
      <c r="C9" s="86" t="s">
        <v>13</v>
      </c>
      <c r="D9" s="82"/>
    </row>
    <row r="10" ht="17.25" customHeight="1" spans="1:4">
      <c r="A10" s="86" t="s">
        <v>14</v>
      </c>
      <c r="B10" s="82"/>
      <c r="C10" s="86" t="s">
        <v>15</v>
      </c>
      <c r="D10" s="82"/>
    </row>
    <row r="11" ht="17.25" customHeight="1" spans="1:4">
      <c r="A11" s="86" t="s">
        <v>16</v>
      </c>
      <c r="B11" s="82"/>
      <c r="C11" s="86" t="s">
        <v>17</v>
      </c>
      <c r="D11" s="82"/>
    </row>
    <row r="12" ht="17.25" customHeight="1" spans="1:4">
      <c r="A12" s="86" t="s">
        <v>18</v>
      </c>
      <c r="B12" s="82"/>
      <c r="C12" s="86" t="s">
        <v>19</v>
      </c>
      <c r="D12" s="82"/>
    </row>
    <row r="13" ht="17.25" customHeight="1" spans="1:4">
      <c r="A13" s="86" t="s">
        <v>20</v>
      </c>
      <c r="B13" s="82"/>
      <c r="C13" s="86" t="s">
        <v>21</v>
      </c>
      <c r="D13" s="82">
        <v>1024799.2</v>
      </c>
    </row>
    <row r="14" ht="17.25" customHeight="1" spans="1:4">
      <c r="A14" s="86" t="s">
        <v>22</v>
      </c>
      <c r="B14" s="82"/>
      <c r="C14" s="86" t="s">
        <v>23</v>
      </c>
      <c r="D14" s="82">
        <v>686005.42</v>
      </c>
    </row>
    <row r="15" ht="17.25" customHeight="1" spans="1:4">
      <c r="A15" s="86" t="s">
        <v>24</v>
      </c>
      <c r="B15" s="82"/>
      <c r="C15" s="86" t="s">
        <v>25</v>
      </c>
      <c r="D15" s="82"/>
    </row>
    <row r="16" ht="17.25" customHeight="1" spans="1:4">
      <c r="A16" s="86"/>
      <c r="B16" s="82"/>
      <c r="C16" s="86" t="s">
        <v>26</v>
      </c>
      <c r="D16" s="82"/>
    </row>
    <row r="17" ht="17.25" customHeight="1" spans="1:4">
      <c r="A17" s="86"/>
      <c r="B17" s="82"/>
      <c r="C17" s="86" t="s">
        <v>27</v>
      </c>
      <c r="D17" s="82"/>
    </row>
    <row r="18" ht="17.25" customHeight="1" spans="1:4">
      <c r="A18" s="86"/>
      <c r="B18" s="82"/>
      <c r="C18" s="86" t="s">
        <v>28</v>
      </c>
      <c r="D18" s="82"/>
    </row>
    <row r="19" ht="17.25" customHeight="1" spans="1:4">
      <c r="A19" s="86"/>
      <c r="B19" s="82"/>
      <c r="C19" s="86" t="s">
        <v>29</v>
      </c>
      <c r="D19" s="82"/>
    </row>
    <row r="20" ht="17.25" customHeight="1" spans="1:4">
      <c r="A20" s="86"/>
      <c r="B20" s="82"/>
      <c r="C20" s="86" t="s">
        <v>30</v>
      </c>
      <c r="D20" s="82"/>
    </row>
    <row r="21" ht="17.25" customHeight="1" spans="1:4">
      <c r="A21" s="86"/>
      <c r="B21" s="82"/>
      <c r="C21" s="86" t="s">
        <v>31</v>
      </c>
      <c r="D21" s="82"/>
    </row>
    <row r="22" ht="17.25" customHeight="1" spans="1:4">
      <c r="A22" s="86"/>
      <c r="B22" s="82"/>
      <c r="C22" s="86" t="s">
        <v>32</v>
      </c>
      <c r="D22" s="82"/>
    </row>
    <row r="23" ht="17.25" customHeight="1" spans="1:4">
      <c r="A23" s="86"/>
      <c r="B23" s="82"/>
      <c r="C23" s="86" t="s">
        <v>33</v>
      </c>
      <c r="D23" s="82"/>
    </row>
    <row r="24" ht="17.25" customHeight="1" spans="1:4">
      <c r="A24" s="86"/>
      <c r="B24" s="82"/>
      <c r="C24" s="86" t="s">
        <v>34</v>
      </c>
      <c r="D24" s="82">
        <v>468961.2</v>
      </c>
    </row>
    <row r="25" ht="17.25" customHeight="1" spans="1:4">
      <c r="A25" s="86"/>
      <c r="B25" s="82"/>
      <c r="C25" s="86" t="s">
        <v>35</v>
      </c>
      <c r="D25" s="82">
        <v>1110210</v>
      </c>
    </row>
    <row r="26" ht="17.25" customHeight="1" spans="1:4">
      <c r="A26" s="86"/>
      <c r="B26" s="82"/>
      <c r="C26" s="86" t="s">
        <v>36</v>
      </c>
      <c r="D26" s="82"/>
    </row>
    <row r="27" ht="17.25" customHeight="1" spans="1:4">
      <c r="A27" s="86"/>
      <c r="B27" s="82"/>
      <c r="C27" s="86" t="s">
        <v>37</v>
      </c>
      <c r="D27" s="82">
        <v>365744.48</v>
      </c>
    </row>
    <row r="28" ht="16.5" customHeight="1" spans="1:4">
      <c r="A28" s="86"/>
      <c r="B28" s="82"/>
      <c r="C28" s="86" t="s">
        <v>38</v>
      </c>
      <c r="D28" s="82"/>
    </row>
    <row r="29" ht="16.5" customHeight="1" spans="1:4">
      <c r="A29" s="86"/>
      <c r="B29" s="82"/>
      <c r="C29" s="86" t="s">
        <v>39</v>
      </c>
      <c r="D29" s="82"/>
    </row>
    <row r="30" ht="17.25" customHeight="1" spans="1:4">
      <c r="A30" s="86"/>
      <c r="B30" s="82"/>
      <c r="C30" s="86" t="s">
        <v>40</v>
      </c>
      <c r="D30" s="82"/>
    </row>
    <row r="31" ht="17.25" customHeight="1" spans="1:4">
      <c r="A31" s="86"/>
      <c r="B31" s="82"/>
      <c r="C31" s="86" t="s">
        <v>41</v>
      </c>
      <c r="D31" s="82"/>
    </row>
    <row r="32" ht="17.25" customHeight="1" spans="1:4">
      <c r="A32" s="86"/>
      <c r="B32" s="82"/>
      <c r="C32" s="86" t="s">
        <v>42</v>
      </c>
      <c r="D32" s="82"/>
    </row>
    <row r="33" ht="17.25" customHeight="1" spans="1:4">
      <c r="A33" s="86"/>
      <c r="B33" s="82"/>
      <c r="C33" s="86" t="s">
        <v>43</v>
      </c>
      <c r="D33" s="82"/>
    </row>
    <row r="34" ht="16.5" customHeight="1" spans="1:4">
      <c r="A34" s="87" t="s">
        <v>44</v>
      </c>
      <c r="B34" s="92">
        <f>9967224.63-0</f>
        <v>9967224.63</v>
      </c>
      <c r="C34" s="87" t="s">
        <v>45</v>
      </c>
      <c r="D34" s="92">
        <v>9967224.63</v>
      </c>
    </row>
    <row r="35" ht="16.5" customHeight="1" spans="1:4">
      <c r="A35" s="86" t="s">
        <v>46</v>
      </c>
      <c r="B35" s="82"/>
      <c r="C35" s="86" t="s">
        <v>47</v>
      </c>
      <c r="D35" s="82"/>
    </row>
    <row r="36" ht="16.5" customHeight="1" spans="1:4">
      <c r="A36" s="87" t="s">
        <v>48</v>
      </c>
      <c r="B36" s="92">
        <v>9967224.63</v>
      </c>
      <c r="C36" s="87" t="s">
        <v>49</v>
      </c>
      <c r="D36" s="92">
        <v>9967224.63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workbookViewId="0">
      <selection activeCell="B18" sqref="B18"/>
    </sheetView>
  </sheetViews>
  <sheetFormatPr defaultColWidth="10.7090909090909" defaultRowHeight="12" customHeight="1" outlineLevelRow="5"/>
  <cols>
    <col min="1" max="1" width="40" customWidth="1"/>
    <col min="2" max="2" width="33.8545454545455" customWidth="1"/>
    <col min="3" max="5" width="27.5727272727273" customWidth="1"/>
    <col min="6" max="6" width="13.1363636363636" customWidth="1"/>
    <col min="7" max="7" width="29.2818181818182" customWidth="1"/>
    <col min="8" max="8" width="18.1363636363636" customWidth="1"/>
    <col min="9" max="9" width="15.7090909090909" customWidth="1"/>
    <col min="10" max="10" width="22" customWidth="1"/>
  </cols>
  <sheetData>
    <row r="1" ht="18" customHeight="1" spans="10:10">
      <c r="J1" s="1" t="s">
        <v>368</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8">
      <c r="A3" s="3" t="str">
        <f>"单位名称："&amp;"富民县发展和改革局"</f>
        <v>单位名称：富民县发展和改革局</v>
      </c>
      <c r="B3" s="3"/>
      <c r="C3" s="3"/>
      <c r="D3" s="3"/>
      <c r="E3" s="3"/>
      <c r="F3" s="3"/>
      <c r="G3" s="3"/>
      <c r="H3" s="3"/>
    </row>
    <row r="4" ht="44.25" customHeight="1" spans="1:10">
      <c r="A4" s="68" t="s">
        <v>210</v>
      </c>
      <c r="B4" s="68" t="s">
        <v>369</v>
      </c>
      <c r="C4" s="77" t="s">
        <v>370</v>
      </c>
      <c r="D4" s="68" t="s">
        <v>371</v>
      </c>
      <c r="E4" s="68" t="s">
        <v>372</v>
      </c>
      <c r="F4" s="68" t="s">
        <v>373</v>
      </c>
      <c r="G4" s="68" t="s">
        <v>374</v>
      </c>
      <c r="H4" s="68" t="s">
        <v>375</v>
      </c>
      <c r="I4" s="68" t="s">
        <v>376</v>
      </c>
      <c r="J4" s="68" t="s">
        <v>377</v>
      </c>
    </row>
    <row r="5" ht="18.75" customHeight="1" spans="1:10">
      <c r="A5" s="68">
        <v>1</v>
      </c>
      <c r="B5" s="68">
        <v>2</v>
      </c>
      <c r="C5" s="68">
        <v>3</v>
      </c>
      <c r="D5" s="68">
        <v>4</v>
      </c>
      <c r="E5" s="68">
        <v>5</v>
      </c>
      <c r="F5" s="68">
        <v>6</v>
      </c>
      <c r="G5" s="68">
        <v>7</v>
      </c>
      <c r="H5" s="68">
        <v>8</v>
      </c>
      <c r="I5" s="68">
        <v>9</v>
      </c>
      <c r="J5" s="68">
        <v>10</v>
      </c>
    </row>
    <row r="6" ht="21" customHeight="1" spans="1:1">
      <c r="A6" t="s">
        <v>560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C14" sqref="C14"/>
    </sheetView>
  </sheetViews>
  <sheetFormatPr defaultColWidth="10.7090909090909" defaultRowHeight="14.25" customHeight="1" outlineLevelCol="5"/>
  <cols>
    <col min="1" max="1" width="37.5727272727273" customWidth="1"/>
    <col min="2" max="2" width="24.1363636363636" customWidth="1"/>
    <col min="3" max="3" width="37.5727272727273" customWidth="1"/>
    <col min="4" max="4" width="32.2818181818182" customWidth="1"/>
    <col min="5" max="6" width="42.8545454545455" customWidth="1"/>
  </cols>
  <sheetData>
    <row r="1" ht="12" customHeight="1" spans="1:6">
      <c r="A1">
        <v>1</v>
      </c>
      <c r="B1">
        <v>0</v>
      </c>
      <c r="C1">
        <v>1</v>
      </c>
      <c r="F1" s="1" t="s">
        <v>561</v>
      </c>
    </row>
    <row r="2" ht="42" customHeight="1" spans="1:6">
      <c r="A2" s="2" t="str">
        <f>"2026"&amp;"年政府性基金预算支出预算表"</f>
        <v>2026年政府性基金预算支出预算表</v>
      </c>
      <c r="B2" s="2" t="s">
        <v>562</v>
      </c>
      <c r="C2" s="2"/>
      <c r="D2" s="2"/>
      <c r="E2" s="2"/>
      <c r="F2" s="2"/>
    </row>
    <row r="3" ht="13.5" customHeight="1" spans="1:6">
      <c r="A3" s="3" t="str">
        <f>"单位名称："&amp;"富民县发展和改革局"</f>
        <v>单位名称：富民县发展和改革局</v>
      </c>
      <c r="B3" s="3" t="s">
        <v>563</v>
      </c>
      <c r="C3" s="3"/>
      <c r="F3" s="1" t="s">
        <v>193</v>
      </c>
    </row>
    <row r="4" ht="19.5" customHeight="1" spans="1:6">
      <c r="A4" s="68" t="s">
        <v>208</v>
      </c>
      <c r="B4" s="68" t="s">
        <v>69</v>
      </c>
      <c r="C4" s="68" t="s">
        <v>70</v>
      </c>
      <c r="D4" s="68" t="s">
        <v>564</v>
      </c>
      <c r="E4" s="68"/>
      <c r="F4" s="68"/>
    </row>
    <row r="5" ht="18.75" customHeight="1" spans="1:6">
      <c r="A5" s="68"/>
      <c r="B5" s="68"/>
      <c r="C5" s="68"/>
      <c r="D5" s="68" t="s">
        <v>53</v>
      </c>
      <c r="E5" s="68" t="s">
        <v>71</v>
      </c>
      <c r="F5" s="68" t="s">
        <v>72</v>
      </c>
    </row>
    <row r="6" ht="18.75" customHeight="1" spans="1:6">
      <c r="A6" s="68">
        <v>1</v>
      </c>
      <c r="B6" s="68" t="s">
        <v>80</v>
      </c>
      <c r="C6" s="68">
        <v>3</v>
      </c>
      <c r="D6" s="68">
        <v>4</v>
      </c>
      <c r="E6" s="68">
        <v>5</v>
      </c>
      <c r="F6" s="68">
        <v>6</v>
      </c>
    </row>
    <row r="7" ht="21" customHeight="1" spans="1:6">
      <c r="A7" s="5"/>
      <c r="B7" s="5"/>
      <c r="C7" s="5"/>
      <c r="D7" s="74"/>
      <c r="E7" s="74"/>
      <c r="F7" s="74"/>
    </row>
    <row r="8" ht="21" customHeight="1" spans="1:6">
      <c r="A8" s="5"/>
      <c r="B8" s="5"/>
      <c r="C8" s="5"/>
      <c r="D8" s="74"/>
      <c r="E8" s="74"/>
      <c r="F8" s="74"/>
    </row>
    <row r="9" ht="18.75" customHeight="1" spans="1:6">
      <c r="A9" s="68" t="s">
        <v>198</v>
      </c>
      <c r="B9" s="68" t="s">
        <v>198</v>
      </c>
      <c r="C9" s="68" t="s">
        <v>198</v>
      </c>
      <c r="D9" s="74"/>
      <c r="E9" s="74"/>
      <c r="F9" s="74"/>
    </row>
    <row r="10" customHeight="1" spans="1:1">
      <c r="A10" t="s">
        <v>565</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workbookViewId="0">
      <selection activeCell="A1" sqref="A1"/>
    </sheetView>
  </sheetViews>
  <sheetFormatPr defaultColWidth="10.7090909090909" defaultRowHeight="14.25" customHeight="1"/>
  <cols>
    <col min="1" max="2" width="38" customWidth="1"/>
    <col min="3" max="3" width="48" customWidth="1"/>
    <col min="4" max="4" width="25.2818181818182" customWidth="1"/>
    <col min="5" max="5" width="41.1363636363636" customWidth="1"/>
    <col min="6" max="6" width="9" customWidth="1"/>
    <col min="7" max="7" width="13" customWidth="1"/>
    <col min="8" max="8" width="15.5727272727273" customWidth="1"/>
    <col min="9" max="18" width="23.2818181818182" customWidth="1"/>
    <col min="19" max="19" width="23.1363636363636" customWidth="1"/>
  </cols>
  <sheetData>
    <row r="1" ht="15.75" customHeight="1" spans="19:19">
      <c r="S1" s="1" t="s">
        <v>566</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"单位名称："&amp;"富民县发展和改革局"</f>
        <v>单位名称：富民县发展和改革局</v>
      </c>
      <c r="S3" s="1" t="s">
        <v>1</v>
      </c>
    </row>
    <row r="4" ht="15.75" customHeight="1" spans="1:19">
      <c r="A4" s="68" t="s">
        <v>207</v>
      </c>
      <c r="B4" s="68" t="s">
        <v>208</v>
      </c>
      <c r="C4" s="68" t="s">
        <v>567</v>
      </c>
      <c r="D4" s="68" t="s">
        <v>568</v>
      </c>
      <c r="E4" s="68" t="s">
        <v>569</v>
      </c>
      <c r="F4" s="4" t="s">
        <v>570</v>
      </c>
      <c r="G4" s="68" t="s">
        <v>571</v>
      </c>
      <c r="H4" s="4" t="s">
        <v>572</v>
      </c>
      <c r="I4" s="68" t="s">
        <v>215</v>
      </c>
      <c r="J4" s="68"/>
      <c r="K4" s="68"/>
      <c r="L4" s="68"/>
      <c r="M4" s="68"/>
      <c r="N4" s="68"/>
      <c r="O4" s="68"/>
      <c r="P4" s="68"/>
      <c r="Q4" s="68"/>
      <c r="R4" s="68"/>
      <c r="S4" s="68"/>
    </row>
    <row r="5" ht="17.25" customHeight="1" spans="1:19">
      <c r="A5" s="68"/>
      <c r="B5" s="68"/>
      <c r="C5" s="68"/>
      <c r="D5" s="68"/>
      <c r="E5" s="68"/>
      <c r="F5" s="4"/>
      <c r="G5" s="68"/>
      <c r="H5" s="4"/>
      <c r="I5" s="68" t="s">
        <v>53</v>
      </c>
      <c r="J5" s="68" t="s">
        <v>56</v>
      </c>
      <c r="K5" s="68" t="s">
        <v>57</v>
      </c>
      <c r="L5" s="68" t="s">
        <v>58</v>
      </c>
      <c r="M5" s="68" t="s">
        <v>59</v>
      </c>
      <c r="N5" s="68" t="s">
        <v>573</v>
      </c>
      <c r="O5" s="68"/>
      <c r="P5" s="68"/>
      <c r="Q5" s="68"/>
      <c r="R5" s="68"/>
      <c r="S5" s="68"/>
    </row>
    <row r="6" ht="54" customHeight="1" spans="1:19">
      <c r="A6" s="68"/>
      <c r="B6" s="68"/>
      <c r="C6" s="68"/>
      <c r="D6" s="68"/>
      <c r="E6" s="68"/>
      <c r="F6" s="4"/>
      <c r="G6" s="68"/>
      <c r="H6" s="4"/>
      <c r="I6" s="68"/>
      <c r="J6" s="68" t="s">
        <v>55</v>
      </c>
      <c r="K6" s="68"/>
      <c r="L6" s="68"/>
      <c r="M6" s="68"/>
      <c r="N6" s="68" t="s">
        <v>55</v>
      </c>
      <c r="O6" s="68" t="s">
        <v>61</v>
      </c>
      <c r="P6" s="68" t="s">
        <v>63</v>
      </c>
      <c r="Q6" s="68" t="s">
        <v>62</v>
      </c>
      <c r="R6" s="68" t="s">
        <v>64</v>
      </c>
      <c r="S6" s="68" t="s">
        <v>65</v>
      </c>
    </row>
    <row r="7" ht="18" customHeight="1" spans="1:19">
      <c r="A7" s="68">
        <v>1</v>
      </c>
      <c r="B7" s="68" t="s">
        <v>80</v>
      </c>
      <c r="C7" s="68" t="s">
        <v>81</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 customHeight="1" spans="1:19">
      <c r="A8" s="5" t="s">
        <v>67</v>
      </c>
      <c r="B8" s="5" t="s">
        <v>67</v>
      </c>
      <c r="C8" s="5" t="s">
        <v>309</v>
      </c>
      <c r="D8" s="5" t="s">
        <v>574</v>
      </c>
      <c r="E8" s="5" t="s">
        <v>575</v>
      </c>
      <c r="F8" s="5" t="s">
        <v>400</v>
      </c>
      <c r="G8" s="76">
        <v>1</v>
      </c>
      <c r="H8" s="69">
        <v>10000</v>
      </c>
      <c r="I8" s="69">
        <v>10000</v>
      </c>
      <c r="J8" s="69">
        <v>10000</v>
      </c>
      <c r="K8" s="69"/>
      <c r="L8" s="69"/>
      <c r="M8" s="69"/>
      <c r="N8" s="69"/>
      <c r="O8" s="69"/>
      <c r="P8" s="69"/>
      <c r="Q8" s="69"/>
      <c r="R8" s="69"/>
      <c r="S8" s="69"/>
    </row>
    <row r="9" ht="21" customHeight="1" spans="1:19">
      <c r="A9" s="5" t="s">
        <v>67</v>
      </c>
      <c r="B9" s="5" t="s">
        <v>67</v>
      </c>
      <c r="C9" s="5" t="s">
        <v>309</v>
      </c>
      <c r="D9" s="5" t="s">
        <v>576</v>
      </c>
      <c r="E9" s="5" t="s">
        <v>577</v>
      </c>
      <c r="F9" s="5" t="s">
        <v>400</v>
      </c>
      <c r="G9" s="76">
        <v>1</v>
      </c>
      <c r="H9" s="69">
        <v>6500</v>
      </c>
      <c r="I9" s="69">
        <v>6500</v>
      </c>
      <c r="J9" s="69">
        <v>6500</v>
      </c>
      <c r="K9" s="69"/>
      <c r="L9" s="69"/>
      <c r="M9" s="69"/>
      <c r="N9" s="69"/>
      <c r="O9" s="69"/>
      <c r="P9" s="69"/>
      <c r="Q9" s="69"/>
      <c r="R9" s="69"/>
      <c r="S9" s="69"/>
    </row>
    <row r="10" ht="21" customHeight="1" spans="1:19">
      <c r="A10" s="5" t="s">
        <v>67</v>
      </c>
      <c r="B10" s="5" t="s">
        <v>67</v>
      </c>
      <c r="C10" s="5" t="s">
        <v>309</v>
      </c>
      <c r="D10" s="5" t="s">
        <v>578</v>
      </c>
      <c r="E10" s="5" t="s">
        <v>579</v>
      </c>
      <c r="F10" s="5" t="s">
        <v>400</v>
      </c>
      <c r="G10" s="76">
        <v>1</v>
      </c>
      <c r="H10" s="69">
        <v>4500</v>
      </c>
      <c r="I10" s="69">
        <v>4500</v>
      </c>
      <c r="J10" s="69">
        <v>4500</v>
      </c>
      <c r="K10" s="69"/>
      <c r="L10" s="69"/>
      <c r="M10" s="69"/>
      <c r="N10" s="69"/>
      <c r="O10" s="69"/>
      <c r="P10" s="69"/>
      <c r="Q10" s="69"/>
      <c r="R10" s="69"/>
      <c r="S10" s="69"/>
    </row>
    <row r="11" ht="21" customHeight="1" spans="1:19">
      <c r="A11" s="68" t="s">
        <v>198</v>
      </c>
      <c r="B11" s="68"/>
      <c r="C11" s="68"/>
      <c r="D11" s="68"/>
      <c r="E11" s="68"/>
      <c r="F11" s="68"/>
      <c r="G11" s="68"/>
      <c r="H11" s="69"/>
      <c r="I11" s="69">
        <v>21000</v>
      </c>
      <c r="J11" s="69">
        <v>21000</v>
      </c>
      <c r="K11" s="69"/>
      <c r="L11" s="69"/>
      <c r="M11" s="69"/>
      <c r="N11" s="69"/>
      <c r="O11" s="69"/>
      <c r="P11" s="69"/>
      <c r="Q11" s="69"/>
      <c r="R11" s="69"/>
      <c r="S11" s="69"/>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0" sqref="A10"/>
    </sheetView>
  </sheetViews>
  <sheetFormatPr defaultColWidth="10.7090909090909" defaultRowHeight="14.25" customHeight="1"/>
  <cols>
    <col min="1" max="5" width="45.7090909090909" customWidth="1"/>
    <col min="6" max="6" width="32.1363636363636" customWidth="1"/>
    <col min="7" max="7" width="33.2818181818182" customWidth="1"/>
    <col min="8" max="8" width="32.8545454545455" customWidth="1"/>
    <col min="9" max="9" width="45.7090909090909" customWidth="1"/>
    <col min="10" max="18" width="23.8545454545455" customWidth="1"/>
    <col min="19" max="20" width="23.7090909090909" customWidth="1"/>
  </cols>
  <sheetData>
    <row r="1" ht="16.5" customHeight="1" spans="20:20">
      <c r="T1" s="1" t="s">
        <v>580</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"单位名称："&amp;"富民县发展和改革局"</f>
        <v>单位名称：富民县发展和改革局</v>
      </c>
      <c r="T3" s="1" t="s">
        <v>1</v>
      </c>
    </row>
    <row r="4" ht="24" customHeight="1" spans="1:20">
      <c r="A4" s="68" t="s">
        <v>207</v>
      </c>
      <c r="B4" s="68" t="s">
        <v>208</v>
      </c>
      <c r="C4" s="68" t="s">
        <v>210</v>
      </c>
      <c r="D4" s="68" t="s">
        <v>581</v>
      </c>
      <c r="E4" s="68" t="s">
        <v>582</v>
      </c>
      <c r="F4" s="68" t="s">
        <v>583</v>
      </c>
      <c r="G4" s="68" t="s">
        <v>584</v>
      </c>
      <c r="H4" s="68" t="s">
        <v>585</v>
      </c>
      <c r="I4" s="68" t="s">
        <v>586</v>
      </c>
      <c r="J4" s="68" t="s">
        <v>215</v>
      </c>
      <c r="K4" s="68"/>
      <c r="L4" s="68"/>
      <c r="M4" s="68"/>
      <c r="N4" s="68"/>
      <c r="O4" s="68"/>
      <c r="P4" s="68"/>
      <c r="Q4" s="68"/>
      <c r="R4" s="68"/>
      <c r="S4" s="68"/>
      <c r="T4" s="68"/>
    </row>
    <row r="5" ht="24" customHeight="1" spans="1:20">
      <c r="A5" s="68"/>
      <c r="B5" s="68"/>
      <c r="C5" s="68"/>
      <c r="D5" s="68"/>
      <c r="E5" s="68"/>
      <c r="F5" s="68"/>
      <c r="G5" s="68"/>
      <c r="H5" s="68"/>
      <c r="I5" s="68"/>
      <c r="J5" s="68" t="s">
        <v>53</v>
      </c>
      <c r="K5" s="68" t="s">
        <v>56</v>
      </c>
      <c r="L5" s="68" t="s">
        <v>587</v>
      </c>
      <c r="M5" s="68" t="s">
        <v>58</v>
      </c>
      <c r="N5" s="68" t="s">
        <v>588</v>
      </c>
      <c r="O5" s="68" t="s">
        <v>573</v>
      </c>
      <c r="P5" s="68"/>
      <c r="Q5" s="68"/>
      <c r="R5" s="68"/>
      <c r="S5" s="68"/>
      <c r="T5" s="68"/>
    </row>
    <row r="6" ht="54" customHeight="1" spans="1:20">
      <c r="A6" s="68"/>
      <c r="B6" s="68"/>
      <c r="C6" s="68"/>
      <c r="D6" s="68"/>
      <c r="E6" s="68"/>
      <c r="F6" s="68"/>
      <c r="G6" s="68"/>
      <c r="H6" s="68"/>
      <c r="I6" s="68"/>
      <c r="J6" s="68"/>
      <c r="K6" s="68" t="s">
        <v>55</v>
      </c>
      <c r="L6" s="68"/>
      <c r="M6" s="68"/>
      <c r="N6" s="68"/>
      <c r="O6" s="68" t="s">
        <v>55</v>
      </c>
      <c r="P6" s="68" t="s">
        <v>61</v>
      </c>
      <c r="Q6" s="68" t="s">
        <v>63</v>
      </c>
      <c r="R6" s="68" t="s">
        <v>62</v>
      </c>
      <c r="S6" s="68" t="s">
        <v>64</v>
      </c>
      <c r="T6" s="68" t="s">
        <v>65</v>
      </c>
    </row>
    <row r="7" ht="17.2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21" customHeight="1" spans="1:20">
      <c r="A8" s="70"/>
      <c r="B8" s="70"/>
      <c r="C8" s="70"/>
      <c r="D8" s="70"/>
      <c r="E8" s="70"/>
      <c r="F8" s="70"/>
      <c r="G8" s="70"/>
      <c r="H8" s="70"/>
      <c r="I8" s="70"/>
      <c r="J8" s="69"/>
      <c r="K8" s="69"/>
      <c r="L8" s="69"/>
      <c r="M8" s="69"/>
      <c r="N8" s="69"/>
      <c r="O8" s="69"/>
      <c r="P8" s="69"/>
      <c r="Q8" s="69"/>
      <c r="R8" s="69"/>
      <c r="S8" s="69"/>
      <c r="T8" s="69"/>
    </row>
    <row r="9" ht="21" customHeight="1" spans="1:20">
      <c r="A9" s="68" t="s">
        <v>198</v>
      </c>
      <c r="B9" s="68"/>
      <c r="C9" s="68"/>
      <c r="D9" s="68"/>
      <c r="E9" s="68"/>
      <c r="F9" s="68"/>
      <c r="G9" s="68"/>
      <c r="H9" s="68"/>
      <c r="I9" s="68"/>
      <c r="J9" s="69"/>
      <c r="K9" s="69"/>
      <c r="L9" s="69"/>
      <c r="M9" s="69"/>
      <c r="N9" s="69"/>
      <c r="O9" s="69"/>
      <c r="P9" s="69"/>
      <c r="Q9" s="69"/>
      <c r="R9" s="69"/>
      <c r="S9" s="69"/>
      <c r="T9" s="69"/>
    </row>
    <row r="10" customHeight="1" spans="1:1">
      <c r="A10" t="s">
        <v>589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14" sqref="A14"/>
    </sheetView>
  </sheetViews>
  <sheetFormatPr defaultColWidth="10.7090909090909" defaultRowHeight="14.25" customHeight="1" outlineLevelCol="4"/>
  <cols>
    <col min="1" max="1" width="44" customWidth="1"/>
    <col min="2" max="5" width="23.2818181818182" customWidth="1"/>
  </cols>
  <sheetData>
    <row r="1" ht="17.25" customHeight="1" spans="5:5">
      <c r="E1" s="1" t="s">
        <v>590</v>
      </c>
    </row>
    <row r="2" ht="41.25" customHeight="1" spans="1:5">
      <c r="A2" s="2" t="str">
        <f>"2026"&amp;"年对下转移支付预算表"</f>
        <v>2026年对下转移支付预算表</v>
      </c>
      <c r="B2" s="2"/>
      <c r="C2" s="2"/>
      <c r="D2" s="2"/>
      <c r="E2" s="2"/>
    </row>
    <row r="3" ht="18" customHeight="1" spans="1:5">
      <c r="A3" t="str">
        <f>"单位名称："&amp;"富民县发展和改革局"</f>
        <v>单位名称：富民县发展和改革局</v>
      </c>
      <c r="E3" s="1" t="s">
        <v>1</v>
      </c>
    </row>
    <row r="4" ht="19.5" customHeight="1" spans="1:5">
      <c r="A4" s="68" t="s">
        <v>591</v>
      </c>
      <c r="B4" s="68" t="s">
        <v>215</v>
      </c>
      <c r="C4" s="68"/>
      <c r="D4" s="68"/>
      <c r="E4" s="68" t="s">
        <v>592</v>
      </c>
    </row>
    <row r="5" ht="40.5" customHeight="1" spans="1:5">
      <c r="A5" s="68"/>
      <c r="B5" s="68" t="s">
        <v>53</v>
      </c>
      <c r="C5" s="68" t="s">
        <v>56</v>
      </c>
      <c r="D5" s="68" t="s">
        <v>587</v>
      </c>
      <c r="E5" s="68" t="s">
        <v>593</v>
      </c>
    </row>
    <row r="6" ht="19.5" customHeight="1" spans="1:5">
      <c r="A6" s="68">
        <v>1</v>
      </c>
      <c r="B6" s="68">
        <v>2</v>
      </c>
      <c r="C6" s="68">
        <v>3</v>
      </c>
      <c r="D6" s="68">
        <v>4</v>
      </c>
      <c r="E6" s="68">
        <v>5</v>
      </c>
    </row>
    <row r="7" ht="19.5" customHeight="1" spans="1:5">
      <c r="A7" s="5"/>
      <c r="B7" s="74"/>
      <c r="C7" s="74"/>
      <c r="D7" s="74"/>
      <c r="E7" s="75"/>
    </row>
    <row r="8" ht="19.5" customHeight="1" spans="1:5">
      <c r="A8" s="5"/>
      <c r="B8" s="74"/>
      <c r="C8" s="74"/>
      <c r="D8" s="74"/>
      <c r="E8" s="75"/>
    </row>
    <row r="9" ht="19" customHeight="1" spans="1:1">
      <c r="A9" t="s">
        <v>594</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B13" sqref="B13"/>
    </sheetView>
  </sheetViews>
  <sheetFormatPr defaultColWidth="10.7090909090909" defaultRowHeight="12" customHeight="1" outlineLevelRow="7"/>
  <cols>
    <col min="1" max="1" width="40" customWidth="1"/>
    <col min="2" max="2" width="33.8545454545455" customWidth="1"/>
    <col min="3" max="5" width="27.5727272727273" customWidth="1"/>
    <col min="6" max="6" width="13.1363636363636" customWidth="1"/>
    <col min="7" max="7" width="29.2818181818182" customWidth="1"/>
    <col min="8" max="8" width="18.1363636363636" customWidth="1"/>
    <col min="9" max="9" width="15.7090909090909" customWidth="1"/>
    <col min="10" max="10" width="22" customWidth="1"/>
  </cols>
  <sheetData>
    <row r="1" ht="16.5" customHeight="1" spans="1:10">
      <c r="A1" s="71"/>
      <c r="B1" s="71"/>
      <c r="C1" s="71"/>
      <c r="D1" s="71"/>
      <c r="E1" s="71"/>
      <c r="F1" s="71"/>
      <c r="G1" s="71"/>
      <c r="H1" s="71"/>
      <c r="I1" s="71"/>
      <c r="J1" s="1" t="s">
        <v>595</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2" t="str">
        <f>"单位名称："&amp;"富民县发展和改革局"</f>
        <v>单位名称：富民县发展和改革局</v>
      </c>
      <c r="B3" s="72"/>
      <c r="C3" s="72"/>
      <c r="D3" s="72"/>
      <c r="E3" s="72"/>
      <c r="F3" s="72"/>
      <c r="G3" s="72"/>
      <c r="H3" s="72"/>
      <c r="I3" s="71"/>
      <c r="J3" s="71"/>
    </row>
    <row r="4" ht="44.25" customHeight="1" spans="1:10">
      <c r="A4" s="73" t="s">
        <v>591</v>
      </c>
      <c r="B4" s="73" t="s">
        <v>369</v>
      </c>
      <c r="C4" s="73" t="s">
        <v>370</v>
      </c>
      <c r="D4" s="73" t="s">
        <v>371</v>
      </c>
      <c r="E4" s="73" t="s">
        <v>372</v>
      </c>
      <c r="F4" s="73" t="s">
        <v>373</v>
      </c>
      <c r="G4" s="73" t="s">
        <v>374</v>
      </c>
      <c r="H4" s="73" t="s">
        <v>375</v>
      </c>
      <c r="I4" s="73" t="s">
        <v>376</v>
      </c>
      <c r="J4" s="73" t="s">
        <v>377</v>
      </c>
    </row>
    <row r="5" ht="14.25" customHeight="1" spans="1:10">
      <c r="A5" s="73">
        <v>1</v>
      </c>
      <c r="B5" s="73">
        <v>2</v>
      </c>
      <c r="C5" s="73">
        <v>3</v>
      </c>
      <c r="D5" s="73">
        <v>4</v>
      </c>
      <c r="E5" s="73">
        <v>5</v>
      </c>
      <c r="F5" s="73">
        <v>6</v>
      </c>
      <c r="G5" s="73">
        <v>7</v>
      </c>
      <c r="H5" s="73">
        <v>8</v>
      </c>
      <c r="I5" s="73">
        <v>9</v>
      </c>
      <c r="J5" s="73">
        <v>10</v>
      </c>
    </row>
    <row r="6" ht="42" customHeight="1" spans="1:10">
      <c r="A6" s="5"/>
      <c r="B6" s="5"/>
      <c r="C6" s="5"/>
      <c r="D6" s="5"/>
      <c r="E6" s="5"/>
      <c r="F6" s="5"/>
      <c r="G6" s="5"/>
      <c r="H6" s="5"/>
      <c r="I6" s="5"/>
      <c r="J6" s="5"/>
    </row>
    <row r="7" ht="42.75" customHeight="1" spans="1:10">
      <c r="A7" s="5"/>
      <c r="B7" s="5"/>
      <c r="C7" s="5"/>
      <c r="D7" s="5"/>
      <c r="E7" s="5"/>
      <c r="F7" s="5"/>
      <c r="G7" s="5"/>
      <c r="H7" s="5"/>
      <c r="I7" s="5"/>
      <c r="J7" s="5"/>
    </row>
    <row r="8" ht="26" customHeight="1" spans="1:1">
      <c r="A8" t="s">
        <v>594</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B13" sqref="B13"/>
    </sheetView>
  </sheetViews>
  <sheetFormatPr defaultColWidth="12.1363636363636" defaultRowHeight="14.25" customHeight="1"/>
  <cols>
    <col min="1" max="3" width="39.2818181818182" customWidth="1"/>
    <col min="4" max="4" width="53.1363636363636" customWidth="1"/>
    <col min="5" max="5" width="32.1363636363636" customWidth="1"/>
    <col min="6" max="6" width="25.2818181818182" customWidth="1"/>
    <col min="7" max="9" width="30.7090909090909" customWidth="1"/>
  </cols>
  <sheetData>
    <row r="1" customHeight="1" spans="9:9">
      <c r="I1" s="1" t="s">
        <v>596</v>
      </c>
    </row>
    <row r="2" ht="41.25" customHeight="1" spans="1:9">
      <c r="A2" s="2" t="str">
        <f>"2026"&amp;"年新增资产配置表"</f>
        <v>2026年新增资产配置表</v>
      </c>
      <c r="B2" s="2"/>
      <c r="C2" s="2"/>
      <c r="D2" s="2"/>
      <c r="E2" s="2"/>
      <c r="F2" s="2"/>
      <c r="G2" s="2"/>
      <c r="H2" s="2"/>
      <c r="I2" s="2"/>
    </row>
    <row r="3" customHeight="1" spans="1:9">
      <c r="A3" s="3" t="str">
        <f>"单位名称："&amp;"富民县发展和改革局"</f>
        <v>单位名称：富民县发展和改革局</v>
      </c>
      <c r="B3" s="3"/>
      <c r="C3" s="3"/>
      <c r="E3" s="1" t="s">
        <v>1</v>
      </c>
      <c r="F3" s="1"/>
      <c r="G3" s="1"/>
      <c r="H3" s="1"/>
      <c r="I3" s="1"/>
    </row>
    <row r="4" ht="28.5" customHeight="1" spans="1:9">
      <c r="A4" s="68" t="s">
        <v>207</v>
      </c>
      <c r="B4" s="68" t="s">
        <v>208</v>
      </c>
      <c r="C4" s="68" t="s">
        <v>597</v>
      </c>
      <c r="D4" s="68" t="s">
        <v>598</v>
      </c>
      <c r="E4" s="68" t="s">
        <v>599</v>
      </c>
      <c r="F4" s="68" t="s">
        <v>600</v>
      </c>
      <c r="G4" s="68" t="s">
        <v>601</v>
      </c>
      <c r="H4" s="68"/>
      <c r="I4" s="68"/>
    </row>
    <row r="5" ht="21" customHeight="1" spans="1:9">
      <c r="A5" s="68"/>
      <c r="B5" s="68"/>
      <c r="C5" s="68"/>
      <c r="D5" s="68"/>
      <c r="E5" s="68"/>
      <c r="F5" s="68"/>
      <c r="G5" s="68" t="s">
        <v>571</v>
      </c>
      <c r="H5" s="68" t="s">
        <v>602</v>
      </c>
      <c r="I5" s="68" t="s">
        <v>603</v>
      </c>
    </row>
    <row r="6" ht="17.25" customHeight="1" spans="1:9">
      <c r="A6" s="68" t="s">
        <v>79</v>
      </c>
      <c r="B6" s="68" t="s">
        <v>80</v>
      </c>
      <c r="C6" s="68" t="s">
        <v>81</v>
      </c>
      <c r="D6" s="68" t="s">
        <v>197</v>
      </c>
      <c r="E6" s="68" t="s">
        <v>82</v>
      </c>
      <c r="F6" s="68" t="s">
        <v>83</v>
      </c>
      <c r="G6" s="68" t="s">
        <v>84</v>
      </c>
      <c r="H6" s="68" t="s">
        <v>85</v>
      </c>
      <c r="I6" s="68">
        <v>9</v>
      </c>
    </row>
    <row r="7" ht="19.5" customHeight="1" spans="1:9">
      <c r="A7" s="70"/>
      <c r="B7" s="70"/>
      <c r="C7" s="70"/>
      <c r="D7" s="70"/>
      <c r="E7" s="70"/>
      <c r="F7" s="70"/>
      <c r="G7" s="69"/>
      <c r="H7" s="69"/>
      <c r="I7" s="69"/>
    </row>
    <row r="8" ht="19.5" customHeight="1" spans="1:9">
      <c r="A8" s="68" t="s">
        <v>53</v>
      </c>
      <c r="B8" s="68"/>
      <c r="C8" s="68"/>
      <c r="D8" s="68"/>
      <c r="E8" s="68"/>
      <c r="F8" s="68"/>
      <c r="G8" s="69"/>
      <c r="H8" s="69"/>
      <c r="I8" s="69"/>
    </row>
    <row r="9" customHeight="1" spans="1:1">
      <c r="A9" t="s">
        <v>604</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G11" sqref="G11"/>
    </sheetView>
  </sheetViews>
  <sheetFormatPr defaultColWidth="10.7090909090909" defaultRowHeight="14.25" customHeight="1"/>
  <cols>
    <col min="1" max="1" width="12" customWidth="1"/>
    <col min="2" max="3" width="27.8545454545455" customWidth="1"/>
    <col min="4" max="4" width="13" customWidth="1"/>
    <col min="5" max="5" width="20.7090909090909" customWidth="1"/>
    <col min="6" max="6" width="11.5727272727273" customWidth="1"/>
    <col min="7" max="7" width="20.7090909090909" customWidth="1"/>
    <col min="8" max="11" width="27" customWidth="1"/>
  </cols>
  <sheetData>
    <row r="1" customHeight="1" spans="11:11">
      <c r="K1" s="1" t="s">
        <v>605</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"单位名称："&amp;"富民县发展和改革局"</f>
        <v>单位名称：富民县发展和改革局</v>
      </c>
      <c r="B3" s="3"/>
      <c r="C3" s="3"/>
      <c r="D3" s="3"/>
      <c r="E3" s="3"/>
      <c r="F3" s="3"/>
      <c r="G3" s="3"/>
      <c r="K3" s="1" t="s">
        <v>1</v>
      </c>
    </row>
    <row r="4" ht="21.75" customHeight="1" spans="1:11">
      <c r="A4" s="68" t="s">
        <v>317</v>
      </c>
      <c r="B4" s="68" t="s">
        <v>210</v>
      </c>
      <c r="C4" s="68" t="s">
        <v>318</v>
      </c>
      <c r="D4" s="4" t="s">
        <v>211</v>
      </c>
      <c r="E4" s="68" t="s">
        <v>212</v>
      </c>
      <c r="F4" s="4" t="s">
        <v>319</v>
      </c>
      <c r="G4" s="68" t="s">
        <v>320</v>
      </c>
      <c r="H4" s="68" t="s">
        <v>53</v>
      </c>
      <c r="I4" s="68" t="s">
        <v>606</v>
      </c>
      <c r="J4" s="68"/>
      <c r="K4" s="68"/>
    </row>
    <row r="5" ht="21.75" customHeight="1" spans="1:11">
      <c r="A5" s="68"/>
      <c r="B5" s="68"/>
      <c r="C5" s="68"/>
      <c r="D5" s="4"/>
      <c r="E5" s="68"/>
      <c r="F5" s="4"/>
      <c r="G5" s="68"/>
      <c r="H5" s="68"/>
      <c r="I5" s="68" t="s">
        <v>56</v>
      </c>
      <c r="J5" s="68" t="s">
        <v>57</v>
      </c>
      <c r="K5" s="68" t="s">
        <v>58</v>
      </c>
    </row>
    <row r="6" ht="40.5" customHeight="1" spans="1:11">
      <c r="A6" s="68"/>
      <c r="B6" s="68"/>
      <c r="C6" s="68"/>
      <c r="D6" s="4"/>
      <c r="E6" s="68"/>
      <c r="F6" s="4"/>
      <c r="G6" s="68"/>
      <c r="H6" s="68"/>
      <c r="I6" s="68" t="s">
        <v>55</v>
      </c>
      <c r="J6" s="68"/>
      <c r="K6" s="68"/>
    </row>
    <row r="7" ht="15" customHeight="1" spans="1:11">
      <c r="A7" s="68">
        <v>1</v>
      </c>
      <c r="B7" s="68">
        <v>2</v>
      </c>
      <c r="C7" s="68">
        <v>3</v>
      </c>
      <c r="D7" s="68">
        <v>4</v>
      </c>
      <c r="E7" s="68">
        <v>5</v>
      </c>
      <c r="F7" s="68">
        <v>6</v>
      </c>
      <c r="G7" s="68">
        <v>7</v>
      </c>
      <c r="H7" s="68">
        <v>8</v>
      </c>
      <c r="I7" s="68">
        <v>9</v>
      </c>
      <c r="J7" s="68">
        <v>10</v>
      </c>
      <c r="K7" s="68">
        <v>11</v>
      </c>
    </row>
    <row r="8" ht="18.75" customHeight="1" spans="1:11">
      <c r="A8" s="5"/>
      <c r="B8" s="5"/>
      <c r="C8" s="5"/>
      <c r="D8" s="5"/>
      <c r="E8" s="5"/>
      <c r="F8" s="5"/>
      <c r="G8" s="5"/>
      <c r="H8" s="69"/>
      <c r="I8" s="69"/>
      <c r="J8" s="69"/>
      <c r="K8" s="69"/>
    </row>
    <row r="9" ht="18.75" customHeight="1" spans="1:11">
      <c r="A9" s="5"/>
      <c r="B9" s="5"/>
      <c r="C9" s="5"/>
      <c r="D9" s="5"/>
      <c r="E9" s="5"/>
      <c r="F9" s="5"/>
      <c r="G9" s="5"/>
      <c r="H9" s="69"/>
      <c r="I9" s="69"/>
      <c r="J9" s="69"/>
      <c r="K9" s="69"/>
    </row>
    <row r="10" ht="18.75" customHeight="1" spans="1:11">
      <c r="A10" s="68" t="s">
        <v>198</v>
      </c>
      <c r="B10" s="68"/>
      <c r="C10" s="68"/>
      <c r="D10" s="68"/>
      <c r="E10" s="68"/>
      <c r="F10" s="68"/>
      <c r="G10" s="68"/>
      <c r="H10" s="69"/>
      <c r="I10" s="69"/>
      <c r="J10" s="69"/>
      <c r="K10" s="69"/>
    </row>
    <row r="11" customHeight="1" spans="1:1">
      <c r="A11" t="s">
        <v>607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F29" sqref="F29"/>
    </sheetView>
  </sheetViews>
  <sheetFormatPr defaultColWidth="9.13636363636364" defaultRowHeight="14.25" customHeight="1" outlineLevelCol="6"/>
  <cols>
    <col min="1" max="1" width="35.2818181818182" customWidth="1"/>
    <col min="2" max="4" width="28" customWidth="1"/>
    <col min="5" max="7" width="23.8545454545455" customWidth="1"/>
  </cols>
  <sheetData>
    <row r="1" ht="13.5" customHeight="1" spans="4:7">
      <c r="D1" s="47"/>
      <c r="G1" s="48" t="s">
        <v>608</v>
      </c>
    </row>
    <row r="2" ht="41.25" customHeight="1" spans="1:7">
      <c r="A2" s="49" t="str">
        <f>"2026"&amp;"年部门项目中期规划预算表"</f>
        <v>2026年部门项目中期规划预算表</v>
      </c>
      <c r="B2" s="49"/>
      <c r="C2" s="49"/>
      <c r="D2" s="49"/>
      <c r="E2" s="49"/>
      <c r="F2" s="49"/>
      <c r="G2" s="49"/>
    </row>
    <row r="3" ht="13.5" customHeight="1" spans="1:7">
      <c r="A3" s="50" t="str">
        <f>"单位名称："&amp;"富民县发展和改革局"</f>
        <v>单位名称：富民县发展和改革局</v>
      </c>
      <c r="B3" s="51"/>
      <c r="C3" s="51"/>
      <c r="D3" s="51"/>
      <c r="E3" s="52"/>
      <c r="F3" s="52"/>
      <c r="G3" s="53" t="s">
        <v>1</v>
      </c>
    </row>
    <row r="4" ht="21.75" customHeight="1" spans="1:7">
      <c r="A4" s="54" t="s">
        <v>318</v>
      </c>
      <c r="B4" s="54" t="s">
        <v>317</v>
      </c>
      <c r="C4" s="54" t="s">
        <v>210</v>
      </c>
      <c r="D4" s="55" t="s">
        <v>609</v>
      </c>
      <c r="E4" s="18" t="s">
        <v>56</v>
      </c>
      <c r="F4" s="19"/>
      <c r="G4" s="42"/>
    </row>
    <row r="5" ht="21.75" customHeight="1" spans="1:7">
      <c r="A5" s="56"/>
      <c r="B5" s="56"/>
      <c r="C5" s="56"/>
      <c r="D5" s="57"/>
      <c r="E5" s="58" t="str">
        <f>"2026"&amp;"年"</f>
        <v>2026年</v>
      </c>
      <c r="F5" s="55" t="str">
        <f>("2026"+1)&amp;"年"</f>
        <v>2027年</v>
      </c>
      <c r="G5" s="55" t="str">
        <f>("2026"+2)&amp;"年"</f>
        <v>2028年</v>
      </c>
    </row>
    <row r="6" ht="40.5" customHeight="1" spans="1:7">
      <c r="A6" s="59"/>
      <c r="B6" s="59"/>
      <c r="C6" s="59"/>
      <c r="D6" s="60"/>
      <c r="E6" s="61"/>
      <c r="F6" s="60" t="s">
        <v>55</v>
      </c>
      <c r="G6" s="60"/>
    </row>
    <row r="7" ht="15" customHeight="1" spans="1:7">
      <c r="A7" s="62">
        <v>1</v>
      </c>
      <c r="B7" s="62">
        <v>2</v>
      </c>
      <c r="C7" s="62">
        <v>3</v>
      </c>
      <c r="D7" s="62">
        <v>4</v>
      </c>
      <c r="E7" s="62">
        <v>5</v>
      </c>
      <c r="F7" s="62">
        <v>6</v>
      </c>
      <c r="G7" s="62">
        <v>7</v>
      </c>
    </row>
    <row r="8" ht="17.25" customHeight="1" spans="1:7">
      <c r="A8" s="39" t="s">
        <v>67</v>
      </c>
      <c r="B8" s="63"/>
      <c r="C8" s="63"/>
      <c r="D8" s="39"/>
      <c r="E8" s="64">
        <v>3641976.76</v>
      </c>
      <c r="F8" s="64"/>
      <c r="G8" s="64"/>
    </row>
    <row r="9" ht="39" customHeight="1" spans="1:7">
      <c r="A9" s="39"/>
      <c r="B9" s="39" t="s">
        <v>610</v>
      </c>
      <c r="C9" s="39" t="s">
        <v>325</v>
      </c>
      <c r="D9" s="39" t="s">
        <v>611</v>
      </c>
      <c r="E9" s="64">
        <v>708000</v>
      </c>
      <c r="F9" s="64"/>
      <c r="G9" s="64"/>
    </row>
    <row r="10" ht="18.75" customHeight="1" spans="1:7">
      <c r="A10" s="32"/>
      <c r="B10" s="39" t="s">
        <v>610</v>
      </c>
      <c r="C10" s="39" t="s">
        <v>327</v>
      </c>
      <c r="D10" s="39" t="s">
        <v>611</v>
      </c>
      <c r="E10" s="64">
        <v>800000</v>
      </c>
      <c r="F10" s="64"/>
      <c r="G10" s="64"/>
    </row>
    <row r="11" ht="32" customHeight="1" spans="1:7">
      <c r="A11" s="32"/>
      <c r="B11" s="39" t="s">
        <v>610</v>
      </c>
      <c r="C11" s="39" t="s">
        <v>331</v>
      </c>
      <c r="D11" s="39" t="s">
        <v>611</v>
      </c>
      <c r="E11" s="64">
        <v>30000</v>
      </c>
      <c r="F11" s="64"/>
      <c r="G11" s="64"/>
    </row>
    <row r="12" ht="18.75" customHeight="1" spans="1:7">
      <c r="A12" s="32"/>
      <c r="B12" s="39" t="s">
        <v>610</v>
      </c>
      <c r="C12" s="39" t="s">
        <v>333</v>
      </c>
      <c r="D12" s="39" t="s">
        <v>611</v>
      </c>
      <c r="E12" s="64">
        <v>40000</v>
      </c>
      <c r="F12" s="64"/>
      <c r="G12" s="64"/>
    </row>
    <row r="13" ht="29" customHeight="1" spans="1:7">
      <c r="A13" s="32"/>
      <c r="B13" s="39" t="s">
        <v>610</v>
      </c>
      <c r="C13" s="39" t="s">
        <v>335</v>
      </c>
      <c r="D13" s="39" t="s">
        <v>611</v>
      </c>
      <c r="E13" s="64">
        <v>585000</v>
      </c>
      <c r="F13" s="64"/>
      <c r="G13" s="64"/>
    </row>
    <row r="14" ht="30" customHeight="1" spans="1:7">
      <c r="A14" s="32"/>
      <c r="B14" s="39" t="s">
        <v>610</v>
      </c>
      <c r="C14" s="39" t="s">
        <v>337</v>
      </c>
      <c r="D14" s="39" t="s">
        <v>611</v>
      </c>
      <c r="E14" s="64">
        <v>525210</v>
      </c>
      <c r="F14" s="64"/>
      <c r="G14" s="64"/>
    </row>
    <row r="15" ht="18.75" customHeight="1" spans="1:7">
      <c r="A15" s="32"/>
      <c r="B15" s="39" t="s">
        <v>610</v>
      </c>
      <c r="C15" s="39" t="s">
        <v>339</v>
      </c>
      <c r="D15" s="39" t="s">
        <v>611</v>
      </c>
      <c r="E15" s="64">
        <v>30000</v>
      </c>
      <c r="F15" s="64"/>
      <c r="G15" s="64"/>
    </row>
    <row r="16" ht="40" customHeight="1" spans="1:7">
      <c r="A16" s="32"/>
      <c r="B16" s="39" t="s">
        <v>610</v>
      </c>
      <c r="C16" s="39" t="s">
        <v>341</v>
      </c>
      <c r="D16" s="39" t="s">
        <v>611</v>
      </c>
      <c r="E16" s="64">
        <v>11000</v>
      </c>
      <c r="F16" s="64"/>
      <c r="G16" s="64"/>
    </row>
    <row r="17" ht="18.75" customHeight="1" spans="1:7">
      <c r="A17" s="32"/>
      <c r="B17" s="39" t="s">
        <v>610</v>
      </c>
      <c r="C17" s="39" t="s">
        <v>345</v>
      </c>
      <c r="D17" s="39" t="s">
        <v>611</v>
      </c>
      <c r="E17" s="64">
        <v>370000</v>
      </c>
      <c r="F17" s="64"/>
      <c r="G17" s="64"/>
    </row>
    <row r="18" ht="18.75" customHeight="1" spans="1:7">
      <c r="A18" s="32"/>
      <c r="B18" s="39" t="s">
        <v>610</v>
      </c>
      <c r="C18" s="39" t="s">
        <v>347</v>
      </c>
      <c r="D18" s="39" t="s">
        <v>611</v>
      </c>
      <c r="E18" s="64">
        <v>5718.28</v>
      </c>
      <c r="F18" s="64"/>
      <c r="G18" s="64"/>
    </row>
    <row r="19" ht="39" customHeight="1" spans="1:7">
      <c r="A19" s="32"/>
      <c r="B19" s="39" t="s">
        <v>610</v>
      </c>
      <c r="C19" s="39" t="s">
        <v>349</v>
      </c>
      <c r="D19" s="39" t="s">
        <v>611</v>
      </c>
      <c r="E19" s="64">
        <v>20000</v>
      </c>
      <c r="F19" s="64"/>
      <c r="G19" s="64"/>
    </row>
    <row r="20" ht="42" customHeight="1" spans="1:7">
      <c r="A20" s="32"/>
      <c r="B20" s="39" t="s">
        <v>610</v>
      </c>
      <c r="C20" s="39" t="s">
        <v>351</v>
      </c>
      <c r="D20" s="39" t="s">
        <v>611</v>
      </c>
      <c r="E20" s="64">
        <v>48000</v>
      </c>
      <c r="F20" s="64"/>
      <c r="G20" s="64"/>
    </row>
    <row r="21" ht="18.75" customHeight="1" spans="1:7">
      <c r="A21" s="32"/>
      <c r="B21" s="39" t="s">
        <v>612</v>
      </c>
      <c r="C21" s="39" t="s">
        <v>356</v>
      </c>
      <c r="D21" s="39" t="s">
        <v>611</v>
      </c>
      <c r="E21" s="64">
        <v>265744.48</v>
      </c>
      <c r="F21" s="64"/>
      <c r="G21" s="64"/>
    </row>
    <row r="22" ht="18.75" customHeight="1" spans="1:7">
      <c r="A22" s="32"/>
      <c r="B22" s="39" t="s">
        <v>612</v>
      </c>
      <c r="C22" s="39" t="s">
        <v>358</v>
      </c>
      <c r="D22" s="39" t="s">
        <v>611</v>
      </c>
      <c r="E22" s="64">
        <v>53304</v>
      </c>
      <c r="F22" s="64"/>
      <c r="G22" s="64"/>
    </row>
    <row r="23" ht="36" customHeight="1" spans="1:7">
      <c r="A23" s="32"/>
      <c r="B23" s="39" t="s">
        <v>612</v>
      </c>
      <c r="C23" s="39" t="s">
        <v>360</v>
      </c>
      <c r="D23" s="39" t="s">
        <v>611</v>
      </c>
      <c r="E23" s="64">
        <v>100000</v>
      </c>
      <c r="F23" s="64"/>
      <c r="G23" s="64"/>
    </row>
    <row r="24" ht="18.75" customHeight="1" spans="1:7">
      <c r="A24" s="32"/>
      <c r="B24" s="39" t="s">
        <v>613</v>
      </c>
      <c r="C24" s="39" t="s">
        <v>365</v>
      </c>
      <c r="D24" s="39" t="s">
        <v>611</v>
      </c>
      <c r="E24" s="64">
        <v>50000</v>
      </c>
      <c r="F24" s="64"/>
      <c r="G24" s="64"/>
    </row>
    <row r="25" ht="18.75" customHeight="1" spans="1:7">
      <c r="A25" s="65" t="s">
        <v>53</v>
      </c>
      <c r="B25" s="66" t="s">
        <v>191</v>
      </c>
      <c r="C25" s="66"/>
      <c r="D25" s="67"/>
      <c r="E25" s="64">
        <v>3641976.76</v>
      </c>
      <c r="F25" s="64"/>
      <c r="G25" s="64"/>
    </row>
  </sheetData>
  <mergeCells count="11">
    <mergeCell ref="A2:G2"/>
    <mergeCell ref="A3:D3"/>
    <mergeCell ref="E4:G4"/>
    <mergeCell ref="A25:D2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workbookViewId="0">
      <selection activeCell="D38" sqref="D38"/>
    </sheetView>
  </sheetViews>
  <sheetFormatPr defaultColWidth="8.57272727272727" defaultRowHeight="14.25" customHeight="1"/>
  <cols>
    <col min="1" max="1" width="18.1363636363636" customWidth="1"/>
    <col min="2" max="2" width="23.4181818181818" customWidth="1"/>
    <col min="3" max="3" width="21.8545454545455" customWidth="1"/>
    <col min="4" max="4" width="15.5727272727273" customWidth="1"/>
    <col min="5" max="5" width="31.5727272727273" customWidth="1"/>
    <col min="6" max="6" width="15.4181818181818" customWidth="1"/>
    <col min="7" max="7" width="16.4181818181818" customWidth="1"/>
    <col min="8" max="8" width="29.5727272727273" customWidth="1"/>
    <col min="9" max="9" width="30.5727272727273" customWidth="1"/>
    <col min="10" max="10" width="23.8545454545455" customWidth="1"/>
  </cols>
  <sheetData>
    <row r="1" customHeight="1" spans="1:10">
      <c r="A1" s="7"/>
      <c r="B1" s="7"/>
      <c r="C1" s="7"/>
      <c r="D1" s="7"/>
      <c r="E1" s="7"/>
      <c r="F1" s="7"/>
      <c r="G1" s="7"/>
      <c r="H1" s="7"/>
      <c r="I1" s="7"/>
      <c r="J1" s="41" t="s">
        <v>614</v>
      </c>
    </row>
    <row r="2" ht="41.25" customHeight="1" spans="1:10">
      <c r="A2" s="7" t="str">
        <f>"2026"&amp;"年部门整体支出绩效目标表"</f>
        <v>2026年部门整体支出绩效目标表</v>
      </c>
      <c r="B2" s="8"/>
      <c r="C2" s="8"/>
      <c r="D2" s="8"/>
      <c r="E2" s="8"/>
      <c r="F2" s="8"/>
      <c r="G2" s="8"/>
      <c r="H2" s="8"/>
      <c r="I2" s="8"/>
      <c r="J2" s="8"/>
    </row>
    <row r="3" ht="17.25" customHeight="1" spans="1:10">
      <c r="A3" s="9" t="str">
        <f>"单位名称："&amp;"富民县发展和改革局"</f>
        <v>单位名称：富民县发展和改革局</v>
      </c>
      <c r="B3" s="9"/>
      <c r="C3" s="10"/>
      <c r="D3" s="11"/>
      <c r="E3" s="11"/>
      <c r="F3" s="11"/>
      <c r="G3" s="11"/>
      <c r="H3" s="11"/>
      <c r="I3" s="11"/>
      <c r="J3" s="93" t="s">
        <v>1</v>
      </c>
    </row>
    <row r="4" ht="30" customHeight="1" spans="1:10">
      <c r="A4" s="12" t="s">
        <v>615</v>
      </c>
      <c r="B4" s="13"/>
      <c r="C4" s="14"/>
      <c r="D4" s="14"/>
      <c r="E4" s="15"/>
      <c r="F4" s="16" t="s">
        <v>616</v>
      </c>
      <c r="G4" s="15"/>
      <c r="H4" s="17"/>
      <c r="I4" s="14"/>
      <c r="J4" s="15"/>
    </row>
    <row r="5" ht="32.25" customHeight="1" spans="1:10">
      <c r="A5" s="18" t="s">
        <v>617</v>
      </c>
      <c r="B5" s="19"/>
      <c r="C5" s="19"/>
      <c r="D5" s="19"/>
      <c r="E5" s="19"/>
      <c r="F5" s="19"/>
      <c r="G5" s="19"/>
      <c r="H5" s="19"/>
      <c r="I5" s="42"/>
      <c r="J5" s="43" t="s">
        <v>618</v>
      </c>
    </row>
    <row r="6" ht="184" customHeight="1" spans="1:10">
      <c r="A6" s="20" t="s">
        <v>619</v>
      </c>
      <c r="B6" s="21" t="s">
        <v>620</v>
      </c>
      <c r="C6" s="22" t="s">
        <v>621</v>
      </c>
      <c r="D6" s="22"/>
      <c r="E6" s="22"/>
      <c r="F6" s="22"/>
      <c r="G6" s="22"/>
      <c r="H6" s="22"/>
      <c r="I6" s="22"/>
      <c r="J6" s="44" t="s">
        <v>622</v>
      </c>
    </row>
    <row r="7" ht="176" customHeight="1" spans="1:10">
      <c r="A7" s="20"/>
      <c r="B7" s="21" t="str">
        <f>"总体绩效目标（"&amp;"2026"&amp;"-"&amp;("2026"+2)&amp;"年期间）"</f>
        <v>总体绩效目标（2026-2028年期间）</v>
      </c>
      <c r="C7" s="22" t="s">
        <v>623</v>
      </c>
      <c r="D7" s="22"/>
      <c r="E7" s="22"/>
      <c r="F7" s="22"/>
      <c r="G7" s="22"/>
      <c r="H7" s="22"/>
      <c r="I7" s="22"/>
      <c r="J7" s="44" t="s">
        <v>624</v>
      </c>
    </row>
    <row r="8" ht="80" customHeight="1" spans="1:10">
      <c r="A8" s="21" t="s">
        <v>625</v>
      </c>
      <c r="B8" s="23" t="str">
        <f>"预算年度（"&amp;"2026"&amp;"年）绩效目标"</f>
        <v>预算年度（2026年）绩效目标</v>
      </c>
      <c r="C8" s="24" t="s">
        <v>626</v>
      </c>
      <c r="D8" s="24"/>
      <c r="E8" s="24"/>
      <c r="F8" s="24"/>
      <c r="G8" s="24"/>
      <c r="H8" s="24"/>
      <c r="I8" s="24"/>
      <c r="J8" s="45" t="s">
        <v>627</v>
      </c>
    </row>
    <row r="9" ht="32.25" customHeight="1" spans="1:10">
      <c r="A9" s="25" t="s">
        <v>628</v>
      </c>
      <c r="B9" s="25"/>
      <c r="C9" s="25"/>
      <c r="D9" s="25"/>
      <c r="E9" s="25"/>
      <c r="F9" s="25"/>
      <c r="G9" s="25"/>
      <c r="H9" s="25"/>
      <c r="I9" s="25"/>
      <c r="J9" s="25"/>
    </row>
    <row r="10" ht="32.25" customHeight="1" spans="1:10">
      <c r="A10" s="21" t="s">
        <v>629</v>
      </c>
      <c r="B10" s="21"/>
      <c r="C10" s="20" t="s">
        <v>630</v>
      </c>
      <c r="D10" s="20"/>
      <c r="E10" s="20"/>
      <c r="F10" s="20" t="s">
        <v>631</v>
      </c>
      <c r="G10" s="20"/>
      <c r="H10" s="20" t="s">
        <v>632</v>
      </c>
      <c r="I10" s="20"/>
      <c r="J10" s="20"/>
    </row>
    <row r="11" ht="32.25" customHeight="1" spans="1:10">
      <c r="A11" s="21"/>
      <c r="B11" s="21"/>
      <c r="C11" s="20"/>
      <c r="D11" s="20"/>
      <c r="E11" s="20"/>
      <c r="F11" s="20"/>
      <c r="G11" s="20"/>
      <c r="H11" s="21" t="s">
        <v>633</v>
      </c>
      <c r="I11" s="21" t="s">
        <v>634</v>
      </c>
      <c r="J11" s="21" t="s">
        <v>635</v>
      </c>
    </row>
    <row r="12" ht="24" customHeight="1" spans="1:10">
      <c r="A12" s="26" t="s">
        <v>53</v>
      </c>
      <c r="B12" s="27"/>
      <c r="C12" s="27"/>
      <c r="D12" s="27"/>
      <c r="E12" s="27"/>
      <c r="F12" s="27"/>
      <c r="G12" s="28"/>
      <c r="H12" s="29">
        <v>9967224.63</v>
      </c>
      <c r="I12" s="29">
        <v>9967224.63</v>
      </c>
      <c r="J12" s="29"/>
    </row>
    <row r="13" ht="34.5" customHeight="1" spans="1:10">
      <c r="A13" s="22" t="s">
        <v>636</v>
      </c>
      <c r="B13" s="30"/>
      <c r="C13" s="22" t="s">
        <v>637</v>
      </c>
      <c r="D13" s="30"/>
      <c r="E13" s="30"/>
      <c r="F13" s="30"/>
      <c r="G13" s="30"/>
      <c r="H13" s="31">
        <v>6748551.87</v>
      </c>
      <c r="I13" s="31">
        <v>6748551.87</v>
      </c>
      <c r="J13" s="31"/>
    </row>
    <row r="14" ht="34.5" customHeight="1" spans="1:10">
      <c r="A14" s="22" t="s">
        <v>638</v>
      </c>
      <c r="B14" s="32"/>
      <c r="C14" s="22" t="s">
        <v>638</v>
      </c>
      <c r="D14" s="32"/>
      <c r="E14" s="32"/>
      <c r="F14" s="32"/>
      <c r="G14" s="32"/>
      <c r="H14" s="31">
        <v>758000</v>
      </c>
      <c r="I14" s="31">
        <v>758000</v>
      </c>
      <c r="J14" s="31"/>
    </row>
    <row r="15" ht="34.5" customHeight="1" spans="1:10">
      <c r="A15" s="22" t="s">
        <v>639</v>
      </c>
      <c r="B15" s="32"/>
      <c r="C15" s="22" t="s">
        <v>639</v>
      </c>
      <c r="D15" s="32"/>
      <c r="E15" s="32"/>
      <c r="F15" s="32"/>
      <c r="G15" s="32"/>
      <c r="H15" s="31">
        <v>1115928.28</v>
      </c>
      <c r="I15" s="31">
        <v>1115928.28</v>
      </c>
      <c r="J15" s="31"/>
    </row>
    <row r="16" ht="34.5" customHeight="1" spans="1:10">
      <c r="A16" s="22" t="s">
        <v>640</v>
      </c>
      <c r="B16" s="32"/>
      <c r="C16" s="22" t="s">
        <v>640</v>
      </c>
      <c r="D16" s="32"/>
      <c r="E16" s="32"/>
      <c r="F16" s="32"/>
      <c r="G16" s="32"/>
      <c r="H16" s="31">
        <v>79000</v>
      </c>
      <c r="I16" s="31">
        <v>79000</v>
      </c>
      <c r="J16" s="31"/>
    </row>
    <row r="17" ht="34.5" customHeight="1" spans="1:10">
      <c r="A17" s="22" t="s">
        <v>641</v>
      </c>
      <c r="B17" s="32"/>
      <c r="C17" s="22" t="s">
        <v>641</v>
      </c>
      <c r="D17" s="32"/>
      <c r="E17" s="32"/>
      <c r="F17" s="32"/>
      <c r="G17" s="32"/>
      <c r="H17" s="31">
        <v>100000</v>
      </c>
      <c r="I17" s="31">
        <v>100000</v>
      </c>
      <c r="J17" s="31"/>
    </row>
    <row r="18" ht="34.5" customHeight="1" spans="1:10">
      <c r="A18" s="22" t="s">
        <v>642</v>
      </c>
      <c r="B18" s="32"/>
      <c r="C18" s="22" t="s">
        <v>642</v>
      </c>
      <c r="D18" s="32"/>
      <c r="E18" s="32"/>
      <c r="F18" s="32"/>
      <c r="G18" s="32"/>
      <c r="H18" s="31">
        <v>365744.48</v>
      </c>
      <c r="I18" s="31">
        <v>365744.48</v>
      </c>
      <c r="J18" s="31"/>
    </row>
    <row r="19" ht="34.5" customHeight="1" spans="1:10">
      <c r="A19" s="22" t="s">
        <v>643</v>
      </c>
      <c r="B19" s="32"/>
      <c r="C19" s="22" t="s">
        <v>643</v>
      </c>
      <c r="D19" s="32"/>
      <c r="E19" s="32"/>
      <c r="F19" s="32"/>
      <c r="G19" s="32"/>
      <c r="H19" s="31">
        <v>800000</v>
      </c>
      <c r="I19" s="31">
        <v>800000</v>
      </c>
      <c r="J19" s="31"/>
    </row>
    <row r="20" ht="32.25" customHeight="1" spans="1:10">
      <c r="A20" s="25" t="s">
        <v>644</v>
      </c>
      <c r="B20" s="25"/>
      <c r="C20" s="25"/>
      <c r="D20" s="25"/>
      <c r="E20" s="25"/>
      <c r="F20" s="25"/>
      <c r="G20" s="25"/>
      <c r="H20" s="25"/>
      <c r="I20" s="25"/>
      <c r="J20" s="25"/>
    </row>
    <row r="21" ht="32.25" customHeight="1" spans="1:10">
      <c r="A21" s="33" t="s">
        <v>645</v>
      </c>
      <c r="B21" s="33"/>
      <c r="C21" s="33"/>
      <c r="D21" s="33"/>
      <c r="E21" s="33"/>
      <c r="F21" s="33"/>
      <c r="G21" s="33"/>
      <c r="H21" s="34" t="s">
        <v>646</v>
      </c>
      <c r="I21" s="46" t="s">
        <v>377</v>
      </c>
      <c r="J21" s="34" t="s">
        <v>647</v>
      </c>
    </row>
    <row r="22" ht="36" customHeight="1" spans="1:10">
      <c r="A22" s="35" t="s">
        <v>370</v>
      </c>
      <c r="B22" s="35" t="s">
        <v>648</v>
      </c>
      <c r="C22" s="36" t="s">
        <v>372</v>
      </c>
      <c r="D22" s="36" t="s">
        <v>373</v>
      </c>
      <c r="E22" s="36" t="s">
        <v>374</v>
      </c>
      <c r="F22" s="36" t="s">
        <v>375</v>
      </c>
      <c r="G22" s="36" t="s">
        <v>376</v>
      </c>
      <c r="H22" s="37"/>
      <c r="I22" s="37"/>
      <c r="J22" s="37"/>
    </row>
    <row r="23" ht="32.25" customHeight="1" spans="1:10">
      <c r="A23" s="38" t="s">
        <v>378</v>
      </c>
      <c r="B23" s="38"/>
      <c r="C23" s="39"/>
      <c r="D23" s="38"/>
      <c r="E23" s="38"/>
      <c r="F23" s="38"/>
      <c r="G23" s="38"/>
      <c r="H23" s="40"/>
      <c r="I23" s="24"/>
      <c r="J23" s="40"/>
    </row>
    <row r="24" ht="32.25" customHeight="1" spans="1:10">
      <c r="A24" s="38"/>
      <c r="B24" s="38" t="s">
        <v>379</v>
      </c>
      <c r="C24" s="39"/>
      <c r="D24" s="38"/>
      <c r="E24" s="38"/>
      <c r="F24" s="38"/>
      <c r="G24" s="38"/>
      <c r="H24" s="40"/>
      <c r="I24" s="24"/>
      <c r="J24" s="40"/>
    </row>
    <row r="25" ht="32.25" customHeight="1" spans="1:10">
      <c r="A25" s="38"/>
      <c r="B25" s="38"/>
      <c r="C25" s="39" t="s">
        <v>649</v>
      </c>
      <c r="D25" s="38" t="s">
        <v>381</v>
      </c>
      <c r="E25" s="38" t="s">
        <v>428</v>
      </c>
      <c r="F25" s="38" t="s">
        <v>650</v>
      </c>
      <c r="G25" s="38" t="s">
        <v>401</v>
      </c>
      <c r="H25" s="40" t="s">
        <v>651</v>
      </c>
      <c r="I25" s="24" t="s">
        <v>652</v>
      </c>
      <c r="J25" s="40" t="s">
        <v>629</v>
      </c>
    </row>
    <row r="26" ht="32.25" customHeight="1" spans="1:10">
      <c r="A26" s="38"/>
      <c r="B26" s="38" t="s">
        <v>411</v>
      </c>
      <c r="C26" s="39"/>
      <c r="D26" s="38"/>
      <c r="E26" s="38"/>
      <c r="F26" s="38"/>
      <c r="G26" s="38"/>
      <c r="H26" s="40"/>
      <c r="I26" s="24"/>
      <c r="J26" s="40"/>
    </row>
    <row r="27" ht="66" customHeight="1" spans="1:10">
      <c r="A27" s="38"/>
      <c r="B27" s="38"/>
      <c r="C27" s="39" t="s">
        <v>653</v>
      </c>
      <c r="D27" s="38" t="s">
        <v>393</v>
      </c>
      <c r="E27" s="38" t="s">
        <v>413</v>
      </c>
      <c r="F27" s="38" t="s">
        <v>383</v>
      </c>
      <c r="G27" s="38" t="s">
        <v>401</v>
      </c>
      <c r="H27" s="40" t="s">
        <v>654</v>
      </c>
      <c r="I27" s="24" t="s">
        <v>655</v>
      </c>
      <c r="J27" s="40" t="s">
        <v>656</v>
      </c>
    </row>
    <row r="28" ht="32.25" customHeight="1" spans="1:10">
      <c r="A28" s="38" t="s">
        <v>385</v>
      </c>
      <c r="B28" s="38"/>
      <c r="C28" s="39"/>
      <c r="D28" s="38"/>
      <c r="E28" s="38"/>
      <c r="F28" s="38"/>
      <c r="G28" s="38"/>
      <c r="H28" s="40"/>
      <c r="I28" s="24"/>
      <c r="J28" s="40"/>
    </row>
    <row r="29" ht="32.25" customHeight="1" spans="1:10">
      <c r="A29" s="38"/>
      <c r="B29" s="38" t="s">
        <v>386</v>
      </c>
      <c r="C29" s="39"/>
      <c r="D29" s="38"/>
      <c r="E29" s="38"/>
      <c r="F29" s="38"/>
      <c r="G29" s="38"/>
      <c r="H29" s="40"/>
      <c r="I29" s="24"/>
      <c r="J29" s="40"/>
    </row>
    <row r="30" ht="61" customHeight="1" spans="1:10">
      <c r="A30" s="38"/>
      <c r="B30" s="38"/>
      <c r="C30" s="39" t="s">
        <v>657</v>
      </c>
      <c r="D30" s="38" t="s">
        <v>393</v>
      </c>
      <c r="E30" s="38" t="s">
        <v>658</v>
      </c>
      <c r="F30" s="38"/>
      <c r="G30" s="38" t="s">
        <v>384</v>
      </c>
      <c r="H30" s="40" t="s">
        <v>654</v>
      </c>
      <c r="I30" s="24" t="s">
        <v>659</v>
      </c>
      <c r="J30" s="40" t="s">
        <v>660</v>
      </c>
    </row>
    <row r="31" ht="32.25" customHeight="1" spans="1:10">
      <c r="A31" s="38" t="s">
        <v>390</v>
      </c>
      <c r="B31" s="38"/>
      <c r="C31" s="39"/>
      <c r="D31" s="38"/>
      <c r="E31" s="38"/>
      <c r="F31" s="38"/>
      <c r="G31" s="38"/>
      <c r="H31" s="40"/>
      <c r="I31" s="24"/>
      <c r="J31" s="40"/>
    </row>
    <row r="32" ht="32.25" customHeight="1" spans="1:10">
      <c r="A32" s="38"/>
      <c r="B32" s="38" t="s">
        <v>391</v>
      </c>
      <c r="C32" s="39"/>
      <c r="D32" s="38"/>
      <c r="E32" s="38"/>
      <c r="F32" s="38"/>
      <c r="G32" s="38"/>
      <c r="H32" s="40"/>
      <c r="I32" s="24"/>
      <c r="J32" s="40"/>
    </row>
    <row r="33" ht="82" customHeight="1" spans="1:10">
      <c r="A33" s="38"/>
      <c r="B33" s="38"/>
      <c r="C33" s="39" t="s">
        <v>661</v>
      </c>
      <c r="D33" s="38" t="s">
        <v>393</v>
      </c>
      <c r="E33" s="38" t="s">
        <v>409</v>
      </c>
      <c r="F33" s="38" t="s">
        <v>383</v>
      </c>
      <c r="G33" s="38" t="s">
        <v>401</v>
      </c>
      <c r="H33" s="40" t="s">
        <v>662</v>
      </c>
      <c r="I33" s="24" t="s">
        <v>663</v>
      </c>
      <c r="J33" s="40" t="s">
        <v>664</v>
      </c>
    </row>
  </sheetData>
  <mergeCells count="4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J20"/>
    <mergeCell ref="A21:G21"/>
    <mergeCell ref="A6:A7"/>
    <mergeCell ref="H21:H22"/>
    <mergeCell ref="I21:I22"/>
    <mergeCell ref="J21:J22"/>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C13" sqref="C13"/>
    </sheetView>
  </sheetViews>
  <sheetFormatPr defaultColWidth="10" defaultRowHeight="12.75" customHeight="1"/>
  <cols>
    <col min="1" max="1" width="17.8545454545455" customWidth="1"/>
    <col min="2" max="2" width="40.8545454545455" customWidth="1"/>
    <col min="3" max="20" width="25.7090909090909"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"单位名称："&amp;"富民县发展和改革局"</f>
        <v>单位名称：富民县发展和改革局</v>
      </c>
      <c r="B3" s="3"/>
      <c r="C3" s="1" t="s">
        <v>1</v>
      </c>
      <c r="D3" s="1"/>
      <c r="E3" s="1"/>
      <c r="F3" s="1"/>
      <c r="G3" s="1"/>
      <c r="H3" s="1"/>
      <c r="I3" s="1"/>
      <c r="J3" s="1"/>
      <c r="K3" s="1"/>
      <c r="L3" s="1"/>
      <c r="M3" s="1"/>
      <c r="N3" s="1"/>
      <c r="O3" s="1"/>
      <c r="P3" s="1"/>
      <c r="Q3" s="1"/>
      <c r="R3" s="1"/>
      <c r="S3" s="1"/>
      <c r="T3" s="1"/>
    </row>
    <row r="4" ht="21.75" customHeight="1" spans="1:20">
      <c r="A4" s="68" t="s">
        <v>51</v>
      </c>
      <c r="B4" s="68" t="s">
        <v>52</v>
      </c>
      <c r="C4" s="68" t="s">
        <v>53</v>
      </c>
      <c r="D4" s="68" t="s">
        <v>54</v>
      </c>
      <c r="E4" s="68"/>
      <c r="F4" s="68"/>
      <c r="G4" s="68"/>
      <c r="H4" s="68"/>
      <c r="I4" s="68"/>
      <c r="J4" s="68"/>
      <c r="K4" s="68"/>
      <c r="L4" s="68"/>
      <c r="M4" s="68"/>
      <c r="N4" s="68"/>
      <c r="O4" s="68" t="s">
        <v>46</v>
      </c>
      <c r="P4" s="68"/>
      <c r="Q4" s="68"/>
      <c r="R4" s="68"/>
      <c r="S4" s="68"/>
      <c r="T4" s="68"/>
    </row>
    <row r="5" ht="27" customHeight="1" spans="1:20">
      <c r="A5" s="68"/>
      <c r="B5" s="68"/>
      <c r="C5" s="68"/>
      <c r="D5" s="68" t="s">
        <v>55</v>
      </c>
      <c r="E5" s="68" t="s">
        <v>56</v>
      </c>
      <c r="F5" s="68" t="s">
        <v>57</v>
      </c>
      <c r="G5" s="68" t="s">
        <v>58</v>
      </c>
      <c r="H5" s="68" t="s">
        <v>59</v>
      </c>
      <c r="I5" s="68" t="s">
        <v>60</v>
      </c>
      <c r="J5" s="68"/>
      <c r="K5" s="68"/>
      <c r="L5" s="68"/>
      <c r="M5" s="68"/>
      <c r="N5" s="68"/>
      <c r="O5" s="68" t="s">
        <v>55</v>
      </c>
      <c r="P5" s="68" t="s">
        <v>56</v>
      </c>
      <c r="Q5" s="68" t="s">
        <v>57</v>
      </c>
      <c r="R5" s="68" t="s">
        <v>58</v>
      </c>
      <c r="S5" s="68" t="s">
        <v>59</v>
      </c>
      <c r="T5" s="68" t="s">
        <v>60</v>
      </c>
    </row>
    <row r="6" ht="30" customHeight="1" spans="1:20">
      <c r="A6" s="68"/>
      <c r="B6" s="68"/>
      <c r="C6" s="68"/>
      <c r="D6" s="68"/>
      <c r="E6" s="68"/>
      <c r="F6" s="68"/>
      <c r="G6" s="68"/>
      <c r="H6" s="68"/>
      <c r="I6" s="68" t="s">
        <v>55</v>
      </c>
      <c r="J6" s="68" t="s">
        <v>61</v>
      </c>
      <c r="K6" s="68" t="s">
        <v>62</v>
      </c>
      <c r="L6" s="68" t="s">
        <v>63</v>
      </c>
      <c r="M6" s="68" t="s">
        <v>64</v>
      </c>
      <c r="N6" s="68" t="s">
        <v>65</v>
      </c>
      <c r="O6" s="68"/>
      <c r="P6" s="68"/>
      <c r="Q6" s="68"/>
      <c r="R6" s="68"/>
      <c r="S6" s="68"/>
      <c r="T6" s="68"/>
    </row>
    <row r="7" ht="1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18" customHeight="1" spans="1:20">
      <c r="A8" s="79" t="s">
        <v>66</v>
      </c>
      <c r="B8" s="79" t="s">
        <v>67</v>
      </c>
      <c r="C8" s="82">
        <v>9967224.63</v>
      </c>
      <c r="D8" s="82">
        <v>9967224.63</v>
      </c>
      <c r="E8" s="82">
        <v>9967224.63</v>
      </c>
      <c r="F8" s="82"/>
      <c r="G8" s="82"/>
      <c r="H8" s="82"/>
      <c r="I8" s="82"/>
      <c r="J8" s="82"/>
      <c r="K8" s="82"/>
      <c r="L8" s="82"/>
      <c r="M8" s="82"/>
      <c r="N8" s="82"/>
      <c r="O8" s="82"/>
      <c r="P8" s="82"/>
      <c r="Q8" s="82"/>
      <c r="R8" s="82"/>
      <c r="S8" s="82"/>
      <c r="T8" s="82"/>
    </row>
    <row r="9" ht="18" customHeight="1" spans="1:20">
      <c r="A9" s="68" t="s">
        <v>53</v>
      </c>
      <c r="B9" s="68"/>
      <c r="C9" s="82">
        <v>9967224.63</v>
      </c>
      <c r="D9" s="82">
        <v>9967224.63</v>
      </c>
      <c r="E9" s="82">
        <v>9967224.63</v>
      </c>
      <c r="F9" s="82"/>
      <c r="G9" s="82"/>
      <c r="H9" s="82"/>
      <c r="I9" s="82"/>
      <c r="J9" s="82"/>
      <c r="K9" s="82"/>
      <c r="L9" s="82"/>
      <c r="M9" s="82"/>
      <c r="N9" s="82"/>
      <c r="O9" s="82"/>
      <c r="P9" s="82"/>
      <c r="Q9" s="82"/>
      <c r="R9" s="82"/>
      <c r="S9" s="82"/>
      <c r="T9" s="82"/>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workbookViewId="0">
      <selection activeCell="G7" sqref="G7"/>
    </sheetView>
  </sheetViews>
  <sheetFormatPr defaultColWidth="10" defaultRowHeight="12.75" customHeight="1" outlineLevelRow="5"/>
  <cols>
    <col min="1" max="1" width="50.2818181818182" customWidth="1"/>
    <col min="2" max="2" width="15.7090909090909" customWidth="1"/>
    <col min="3" max="3" width="13" customWidth="1"/>
    <col min="4" max="4" width="12" customWidth="1"/>
    <col min="5" max="5" width="19.5454545454545" customWidth="1"/>
    <col min="6" max="6" width="13.7090909090909" customWidth="1"/>
    <col min="7" max="7" width="13.2818181818182" customWidth="1"/>
    <col min="8" max="8" width="13.8545454545455" customWidth="1"/>
    <col min="9" max="9" width="16.8545454545455" customWidth="1"/>
    <col min="10" max="10" width="13.2818181818182" customWidth="1"/>
    <col min="11" max="15" width="15.7090909090909" customWidth="1"/>
    <col min="16" max="16" width="17.5727272727273" customWidth="1"/>
    <col min="17" max="22" width="15.7090909090909" customWidth="1"/>
  </cols>
  <sheetData>
    <row r="1" ht="17.25" customHeight="1" spans="1:1">
      <c r="A1" s="1" t="s">
        <v>665</v>
      </c>
    </row>
    <row r="2" ht="41.25" customHeight="1" spans="1:23">
      <c r="A2" s="2" t="s">
        <v>666</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"单位名称："&amp;"富民县发展和改革局"</f>
        <v>单位名称：富民县发展和改革局</v>
      </c>
      <c r="B3" s="3"/>
      <c r="C3" s="3"/>
      <c r="V3" s="1" t="s">
        <v>667</v>
      </c>
      <c r="W3" s="1"/>
    </row>
    <row r="4" ht="17.25" customHeight="1" spans="1:23">
      <c r="A4" s="4" t="s">
        <v>208</v>
      </c>
      <c r="B4" s="4" t="s">
        <v>668</v>
      </c>
      <c r="C4" s="4" t="s">
        <v>669</v>
      </c>
      <c r="D4" s="4" t="s">
        <v>670</v>
      </c>
      <c r="E4" s="4" t="s">
        <v>671</v>
      </c>
      <c r="F4" s="4" t="s">
        <v>672</v>
      </c>
      <c r="G4" s="4"/>
      <c r="H4" s="4"/>
      <c r="I4" s="4"/>
      <c r="J4" s="4"/>
      <c r="K4" s="4"/>
      <c r="L4" s="4"/>
      <c r="M4" s="4" t="s">
        <v>673</v>
      </c>
      <c r="N4" s="4"/>
      <c r="O4" s="4"/>
      <c r="P4" s="4"/>
      <c r="Q4" s="4"/>
      <c r="R4" s="4"/>
      <c r="S4" s="4"/>
      <c r="T4" s="4" t="s">
        <v>674</v>
      </c>
      <c r="U4" s="4"/>
      <c r="V4" s="4"/>
      <c r="W4" s="4" t="s">
        <v>675</v>
      </c>
    </row>
    <row r="5" ht="33" customHeight="1" spans="1:23">
      <c r="A5" s="4"/>
      <c r="B5" s="4"/>
      <c r="C5" s="4"/>
      <c r="D5" s="4"/>
      <c r="E5" s="4"/>
      <c r="F5" s="4" t="s">
        <v>55</v>
      </c>
      <c r="G5" s="4" t="s">
        <v>676</v>
      </c>
      <c r="H5" s="4" t="s">
        <v>677</v>
      </c>
      <c r="I5" s="4" t="s">
        <v>678</v>
      </c>
      <c r="J5" s="4" t="s">
        <v>679</v>
      </c>
      <c r="K5" s="4" t="s">
        <v>680</v>
      </c>
      <c r="L5" s="4" t="s">
        <v>681</v>
      </c>
      <c r="M5" s="4" t="s">
        <v>55</v>
      </c>
      <c r="N5" s="4" t="s">
        <v>682</v>
      </c>
      <c r="O5" s="4" t="s">
        <v>683</v>
      </c>
      <c r="P5" s="4" t="s">
        <v>684</v>
      </c>
      <c r="Q5" s="4" t="s">
        <v>685</v>
      </c>
      <c r="R5" s="4" t="s">
        <v>686</v>
      </c>
      <c r="S5" s="4" t="s">
        <v>687</v>
      </c>
      <c r="T5" s="4" t="s">
        <v>55</v>
      </c>
      <c r="U5" s="4" t="s">
        <v>688</v>
      </c>
      <c r="V5" s="4" t="s">
        <v>689</v>
      </c>
      <c r="W5" s="4"/>
    </row>
    <row r="6" ht="17.25" customHeight="1" spans="1:23">
      <c r="A6" s="5" t="s">
        <v>67</v>
      </c>
      <c r="B6" s="5" t="s">
        <v>690</v>
      </c>
      <c r="C6" s="5" t="s">
        <v>691</v>
      </c>
      <c r="D6" s="5" t="s">
        <v>692</v>
      </c>
      <c r="E6" s="5" t="s">
        <v>693</v>
      </c>
      <c r="F6" s="6">
        <v>33</v>
      </c>
      <c r="G6" s="6">
        <v>13</v>
      </c>
      <c r="H6" s="6">
        <v>3</v>
      </c>
      <c r="I6" s="6"/>
      <c r="J6" s="6">
        <v>17</v>
      </c>
      <c r="K6" s="6"/>
      <c r="L6" s="6"/>
      <c r="M6" s="6">
        <v>31</v>
      </c>
      <c r="N6" s="6">
        <v>13</v>
      </c>
      <c r="O6" s="6">
        <v>1</v>
      </c>
      <c r="P6" s="6"/>
      <c r="Q6" s="6">
        <v>17</v>
      </c>
      <c r="R6" s="6"/>
      <c r="S6" s="6"/>
      <c r="T6" s="6">
        <v>46</v>
      </c>
      <c r="U6" s="6">
        <v>1</v>
      </c>
      <c r="V6" s="6">
        <v>45</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9"/>
  <sheetViews>
    <sheetView showGridLines="0" showZeros="0" workbookViewId="0">
      <selection activeCell="A1" sqref="A1:N1"/>
    </sheetView>
  </sheetViews>
  <sheetFormatPr defaultColWidth="10" defaultRowHeight="12.75" customHeight="1"/>
  <cols>
    <col min="1" max="1" width="16.7090909090909" customWidth="1"/>
    <col min="2" max="2" width="43.8545454545455" customWidth="1"/>
    <col min="3" max="7" width="28.7090909090909" customWidth="1"/>
    <col min="8" max="8" width="31.1363636363636" customWidth="1"/>
    <col min="9" max="10" width="28.5727272727273" customWidth="1"/>
    <col min="11" max="14" width="28.7090909090909" customWidth="1"/>
  </cols>
  <sheetData>
    <row r="1" ht="17.25" customHeight="1" spans="1:1">
      <c r="A1" s="1" t="s">
        <v>68</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"单位名称："&amp;"富民县发展和改革局"</f>
        <v>单位名称：富民县发展和改革局</v>
      </c>
      <c r="B3" s="3"/>
      <c r="C3" s="1" t="s">
        <v>1</v>
      </c>
      <c r="D3" s="1"/>
      <c r="E3" s="1"/>
      <c r="F3" s="1"/>
      <c r="G3" s="1"/>
      <c r="H3" s="1"/>
      <c r="I3" s="1"/>
      <c r="J3" s="1"/>
      <c r="K3" s="1"/>
      <c r="L3" s="1"/>
      <c r="M3" s="1"/>
      <c r="N3" s="1"/>
    </row>
    <row r="4" ht="27" customHeight="1" spans="1:14">
      <c r="A4" s="68" t="s">
        <v>69</v>
      </c>
      <c r="B4" s="68" t="s">
        <v>70</v>
      </c>
      <c r="C4" s="68" t="s">
        <v>53</v>
      </c>
      <c r="D4" s="68" t="s">
        <v>71</v>
      </c>
      <c r="E4" s="68" t="s">
        <v>72</v>
      </c>
      <c r="F4" s="68" t="s">
        <v>57</v>
      </c>
      <c r="G4" s="68" t="s">
        <v>58</v>
      </c>
      <c r="H4" s="68" t="s">
        <v>73</v>
      </c>
      <c r="I4" s="68" t="s">
        <v>60</v>
      </c>
      <c r="J4" s="68"/>
      <c r="K4" s="68"/>
      <c r="L4" s="68"/>
      <c r="M4" s="68"/>
      <c r="N4" s="68"/>
    </row>
    <row r="5" ht="42" customHeight="1" spans="1:14">
      <c r="A5" s="68"/>
      <c r="B5" s="68"/>
      <c r="C5" s="68"/>
      <c r="D5" s="68" t="s">
        <v>71</v>
      </c>
      <c r="E5" s="68" t="s">
        <v>72</v>
      </c>
      <c r="F5" s="68"/>
      <c r="G5" s="68"/>
      <c r="H5" s="68"/>
      <c r="I5" s="68" t="s">
        <v>55</v>
      </c>
      <c r="J5" s="68" t="s">
        <v>74</v>
      </c>
      <c r="K5" s="68" t="s">
        <v>75</v>
      </c>
      <c r="L5" s="68" t="s">
        <v>76</v>
      </c>
      <c r="M5" s="68" t="s">
        <v>77</v>
      </c>
      <c r="N5" s="68" t="s">
        <v>78</v>
      </c>
    </row>
    <row r="6" ht="18" customHeight="1" spans="1:14">
      <c r="A6" s="68" t="s">
        <v>79</v>
      </c>
      <c r="B6" s="68" t="s">
        <v>80</v>
      </c>
      <c r="C6" s="68" t="s">
        <v>81</v>
      </c>
      <c r="D6" s="68">
        <v>4</v>
      </c>
      <c r="E6" s="68" t="s">
        <v>82</v>
      </c>
      <c r="F6" s="68" t="s">
        <v>83</v>
      </c>
      <c r="G6" s="68" t="s">
        <v>84</v>
      </c>
      <c r="H6" s="68" t="s">
        <v>85</v>
      </c>
      <c r="I6" s="68" t="s">
        <v>86</v>
      </c>
      <c r="J6" s="68" t="s">
        <v>87</v>
      </c>
      <c r="K6" s="68" t="s">
        <v>88</v>
      </c>
      <c r="L6" s="68" t="s">
        <v>89</v>
      </c>
      <c r="M6" s="68" t="s">
        <v>90</v>
      </c>
      <c r="N6" s="68" t="s">
        <v>91</v>
      </c>
    </row>
    <row r="7" ht="21" customHeight="1" outlineLevel="1" spans="1:14">
      <c r="A7" s="88" t="s">
        <v>92</v>
      </c>
      <c r="B7" s="88" t="s">
        <v>93</v>
      </c>
      <c r="C7" s="82">
        <v>6311504.33</v>
      </c>
      <c r="D7" s="82">
        <v>4198786.05</v>
      </c>
      <c r="E7" s="82">
        <v>2112718.28</v>
      </c>
      <c r="F7" s="82"/>
      <c r="G7" s="82"/>
      <c r="H7" s="82"/>
      <c r="I7" s="82"/>
      <c r="J7" s="82"/>
      <c r="K7" s="82"/>
      <c r="L7" s="82"/>
      <c r="M7" s="82"/>
      <c r="N7" s="82"/>
    </row>
    <row r="8" ht="21" customHeight="1" outlineLevel="1" spans="1:14">
      <c r="A8" s="89" t="s">
        <v>94</v>
      </c>
      <c r="B8" s="89" t="s">
        <v>95</v>
      </c>
      <c r="C8" s="82">
        <v>6311504.33</v>
      </c>
      <c r="D8" s="82">
        <v>4198786.05</v>
      </c>
      <c r="E8" s="82">
        <v>2112718.28</v>
      </c>
      <c r="F8" s="82"/>
      <c r="G8" s="82"/>
      <c r="H8" s="82"/>
      <c r="I8" s="82"/>
      <c r="J8" s="82"/>
      <c r="K8" s="82"/>
      <c r="L8" s="82"/>
      <c r="M8" s="82"/>
      <c r="N8" s="82"/>
    </row>
    <row r="9" ht="21" customHeight="1" outlineLevel="1" spans="1:14">
      <c r="A9" s="90" t="s">
        <v>96</v>
      </c>
      <c r="B9" s="90" t="s">
        <v>97</v>
      </c>
      <c r="C9" s="82">
        <v>4198786.05</v>
      </c>
      <c r="D9" s="82">
        <v>4198786.05</v>
      </c>
      <c r="E9" s="82"/>
      <c r="F9" s="82"/>
      <c r="G9" s="82"/>
      <c r="H9" s="82"/>
      <c r="I9" s="82"/>
      <c r="J9" s="82"/>
      <c r="K9" s="82"/>
      <c r="L9" s="82"/>
      <c r="M9" s="82"/>
      <c r="N9" s="82"/>
    </row>
    <row r="10" ht="21" customHeight="1" outlineLevel="1" spans="1:14">
      <c r="A10" s="90" t="s">
        <v>98</v>
      </c>
      <c r="B10" s="90" t="s">
        <v>99</v>
      </c>
      <c r="C10" s="82">
        <v>800000</v>
      </c>
      <c r="D10" s="82"/>
      <c r="E10" s="82">
        <v>800000</v>
      </c>
      <c r="F10" s="82"/>
      <c r="G10" s="82"/>
      <c r="H10" s="82"/>
      <c r="I10" s="82"/>
      <c r="J10" s="82"/>
      <c r="K10" s="82"/>
      <c r="L10" s="82"/>
      <c r="M10" s="82"/>
      <c r="N10" s="82"/>
    </row>
    <row r="11" ht="21" customHeight="1" spans="1:14">
      <c r="A11" s="90" t="s">
        <v>100</v>
      </c>
      <c r="B11" s="90" t="s">
        <v>101</v>
      </c>
      <c r="C11" s="82">
        <v>1312718.28</v>
      </c>
      <c r="D11" s="82"/>
      <c r="E11" s="82">
        <v>1312718.28</v>
      </c>
      <c r="F11" s="82"/>
      <c r="G11" s="82"/>
      <c r="H11" s="82"/>
      <c r="I11" s="82"/>
      <c r="J11" s="82"/>
      <c r="K11" s="82"/>
      <c r="L11" s="82"/>
      <c r="M11" s="82"/>
      <c r="N11" s="82"/>
    </row>
    <row r="12" ht="21" customHeight="1" outlineLevel="1" spans="1:14">
      <c r="A12" s="88" t="s">
        <v>102</v>
      </c>
      <c r="B12" s="88" t="s">
        <v>103</v>
      </c>
      <c r="C12" s="82">
        <v>1024799.2</v>
      </c>
      <c r="D12" s="82">
        <v>971495.2</v>
      </c>
      <c r="E12" s="82">
        <v>53304</v>
      </c>
      <c r="F12" s="82"/>
      <c r="G12" s="82"/>
      <c r="H12" s="82"/>
      <c r="I12" s="82"/>
      <c r="J12" s="82"/>
      <c r="K12" s="82"/>
      <c r="L12" s="82"/>
      <c r="M12" s="82"/>
      <c r="N12" s="82"/>
    </row>
    <row r="13" ht="21" customHeight="1" outlineLevel="1" spans="1:14">
      <c r="A13" s="89" t="s">
        <v>104</v>
      </c>
      <c r="B13" s="89" t="s">
        <v>105</v>
      </c>
      <c r="C13" s="82">
        <v>971495.2</v>
      </c>
      <c r="D13" s="82">
        <v>971495.2</v>
      </c>
      <c r="E13" s="82"/>
      <c r="F13" s="82"/>
      <c r="G13" s="82"/>
      <c r="H13" s="82"/>
      <c r="I13" s="82"/>
      <c r="J13" s="82"/>
      <c r="K13" s="82"/>
      <c r="L13" s="82"/>
      <c r="M13" s="82"/>
      <c r="N13" s="82"/>
    </row>
    <row r="14" ht="21" customHeight="1" outlineLevel="1" spans="1:14">
      <c r="A14" s="90" t="s">
        <v>106</v>
      </c>
      <c r="B14" s="90" t="s">
        <v>107</v>
      </c>
      <c r="C14" s="82">
        <v>175008</v>
      </c>
      <c r="D14" s="82">
        <v>175008</v>
      </c>
      <c r="E14" s="82"/>
      <c r="F14" s="82"/>
      <c r="G14" s="82"/>
      <c r="H14" s="82"/>
      <c r="I14" s="82"/>
      <c r="J14" s="82"/>
      <c r="K14" s="82"/>
      <c r="L14" s="82"/>
      <c r="M14" s="82"/>
      <c r="N14" s="82"/>
    </row>
    <row r="15" ht="21" customHeight="1" outlineLevel="1" spans="1:14">
      <c r="A15" s="90" t="s">
        <v>108</v>
      </c>
      <c r="B15" s="90" t="s">
        <v>109</v>
      </c>
      <c r="C15" s="82">
        <v>548760.64</v>
      </c>
      <c r="D15" s="82">
        <v>548760.64</v>
      </c>
      <c r="E15" s="82"/>
      <c r="F15" s="82"/>
      <c r="G15" s="82"/>
      <c r="H15" s="82"/>
      <c r="I15" s="82"/>
      <c r="J15" s="82"/>
      <c r="K15" s="82"/>
      <c r="L15" s="82"/>
      <c r="M15" s="82"/>
      <c r="N15" s="82"/>
    </row>
    <row r="16" ht="21" customHeight="1" outlineLevel="1" spans="1:14">
      <c r="A16" s="90" t="s">
        <v>110</v>
      </c>
      <c r="B16" s="90" t="s">
        <v>111</v>
      </c>
      <c r="C16" s="82">
        <v>247726.56</v>
      </c>
      <c r="D16" s="82">
        <v>247726.56</v>
      </c>
      <c r="E16" s="82"/>
      <c r="F16" s="82"/>
      <c r="G16" s="82"/>
      <c r="H16" s="82"/>
      <c r="I16" s="82"/>
      <c r="J16" s="82"/>
      <c r="K16" s="82"/>
      <c r="L16" s="82"/>
      <c r="M16" s="82"/>
      <c r="N16" s="82"/>
    </row>
    <row r="17" ht="21" customHeight="1" outlineLevel="1" spans="1:14">
      <c r="A17" s="89" t="s">
        <v>112</v>
      </c>
      <c r="B17" s="89" t="s">
        <v>113</v>
      </c>
      <c r="C17" s="82">
        <v>53304</v>
      </c>
      <c r="D17" s="82"/>
      <c r="E17" s="82">
        <v>53304</v>
      </c>
      <c r="F17" s="82"/>
      <c r="G17" s="82"/>
      <c r="H17" s="82"/>
      <c r="I17" s="82"/>
      <c r="J17" s="82"/>
      <c r="K17" s="82"/>
      <c r="L17" s="82"/>
      <c r="M17" s="82"/>
      <c r="N17" s="82"/>
    </row>
    <row r="18" ht="21" customHeight="1" spans="1:14">
      <c r="A18" s="90" t="s">
        <v>114</v>
      </c>
      <c r="B18" s="90" t="s">
        <v>115</v>
      </c>
      <c r="C18" s="82">
        <v>53304</v>
      </c>
      <c r="D18" s="82"/>
      <c r="E18" s="82">
        <v>53304</v>
      </c>
      <c r="F18" s="82"/>
      <c r="G18" s="82"/>
      <c r="H18" s="82"/>
      <c r="I18" s="82"/>
      <c r="J18" s="82"/>
      <c r="K18" s="82"/>
      <c r="L18" s="82"/>
      <c r="M18" s="82"/>
      <c r="N18" s="82"/>
    </row>
    <row r="19" ht="21" customHeight="1" outlineLevel="1" spans="1:14">
      <c r="A19" s="88" t="s">
        <v>116</v>
      </c>
      <c r="B19" s="88" t="s">
        <v>117</v>
      </c>
      <c r="C19" s="82">
        <v>686005.42</v>
      </c>
      <c r="D19" s="82">
        <v>686005.42</v>
      </c>
      <c r="E19" s="82"/>
      <c r="F19" s="82"/>
      <c r="G19" s="82"/>
      <c r="H19" s="82"/>
      <c r="I19" s="82"/>
      <c r="J19" s="82"/>
      <c r="K19" s="82"/>
      <c r="L19" s="82"/>
      <c r="M19" s="82"/>
      <c r="N19" s="82"/>
    </row>
    <row r="20" ht="21" customHeight="1" outlineLevel="1" spans="1:14">
      <c r="A20" s="89" t="s">
        <v>118</v>
      </c>
      <c r="B20" s="89" t="s">
        <v>119</v>
      </c>
      <c r="C20" s="82">
        <v>686005.42</v>
      </c>
      <c r="D20" s="82">
        <v>686005.42</v>
      </c>
      <c r="E20" s="82"/>
      <c r="F20" s="82"/>
      <c r="G20" s="82"/>
      <c r="H20" s="82"/>
      <c r="I20" s="82"/>
      <c r="J20" s="82"/>
      <c r="K20" s="82"/>
      <c r="L20" s="82"/>
      <c r="M20" s="82"/>
      <c r="N20" s="82"/>
    </row>
    <row r="21" ht="21" customHeight="1" outlineLevel="1" spans="1:14">
      <c r="A21" s="90" t="s">
        <v>120</v>
      </c>
      <c r="B21" s="90" t="s">
        <v>121</v>
      </c>
      <c r="C21" s="82">
        <v>138473.73</v>
      </c>
      <c r="D21" s="82">
        <v>138473.73</v>
      </c>
      <c r="E21" s="82"/>
      <c r="F21" s="82"/>
      <c r="G21" s="82"/>
      <c r="H21" s="82"/>
      <c r="I21" s="82"/>
      <c r="J21" s="82"/>
      <c r="K21" s="82"/>
      <c r="L21" s="82"/>
      <c r="M21" s="82"/>
      <c r="N21" s="82"/>
    </row>
    <row r="22" ht="21" customHeight="1" outlineLevel="1" spans="1:14">
      <c r="A22" s="90" t="s">
        <v>122</v>
      </c>
      <c r="B22" s="90" t="s">
        <v>123</v>
      </c>
      <c r="C22" s="82">
        <v>132476.84</v>
      </c>
      <c r="D22" s="82">
        <v>132476.84</v>
      </c>
      <c r="E22" s="82"/>
      <c r="F22" s="82"/>
      <c r="G22" s="82"/>
      <c r="H22" s="82"/>
      <c r="I22" s="82"/>
      <c r="J22" s="82"/>
      <c r="K22" s="82"/>
      <c r="L22" s="82"/>
      <c r="M22" s="82"/>
      <c r="N22" s="82"/>
    </row>
    <row r="23" ht="21" customHeight="1" outlineLevel="1" spans="1:14">
      <c r="A23" s="90" t="s">
        <v>124</v>
      </c>
      <c r="B23" s="90" t="s">
        <v>125</v>
      </c>
      <c r="C23" s="82">
        <v>368067.34</v>
      </c>
      <c r="D23" s="82">
        <v>368067.34</v>
      </c>
      <c r="E23" s="82"/>
      <c r="F23" s="82"/>
      <c r="G23" s="82"/>
      <c r="H23" s="82"/>
      <c r="I23" s="82"/>
      <c r="J23" s="82"/>
      <c r="K23" s="82"/>
      <c r="L23" s="82"/>
      <c r="M23" s="82"/>
      <c r="N23" s="82"/>
    </row>
    <row r="24" ht="21" customHeight="1" spans="1:14">
      <c r="A24" s="90" t="s">
        <v>126</v>
      </c>
      <c r="B24" s="90" t="s">
        <v>127</v>
      </c>
      <c r="C24" s="82">
        <v>46987.51</v>
      </c>
      <c r="D24" s="82">
        <v>46987.51</v>
      </c>
      <c r="E24" s="82"/>
      <c r="F24" s="82"/>
      <c r="G24" s="82"/>
      <c r="H24" s="82"/>
      <c r="I24" s="82"/>
      <c r="J24" s="82"/>
      <c r="K24" s="82"/>
      <c r="L24" s="82"/>
      <c r="M24" s="82"/>
      <c r="N24" s="82"/>
    </row>
    <row r="25" ht="21" customHeight="1" outlineLevel="1" spans="1:14">
      <c r="A25" s="88" t="s">
        <v>128</v>
      </c>
      <c r="B25" s="88" t="s">
        <v>129</v>
      </c>
      <c r="C25" s="82"/>
      <c r="D25" s="82"/>
      <c r="E25" s="82"/>
      <c r="F25" s="82"/>
      <c r="G25" s="82"/>
      <c r="H25" s="82"/>
      <c r="I25" s="82"/>
      <c r="J25" s="82"/>
      <c r="K25" s="82"/>
      <c r="L25" s="82"/>
      <c r="M25" s="82"/>
      <c r="N25" s="82"/>
    </row>
    <row r="26" ht="21" customHeight="1" outlineLevel="1" spans="1:14">
      <c r="A26" s="89" t="s">
        <v>130</v>
      </c>
      <c r="B26" s="89" t="s">
        <v>131</v>
      </c>
      <c r="C26" s="82"/>
      <c r="D26" s="82"/>
      <c r="E26" s="82"/>
      <c r="F26" s="82"/>
      <c r="G26" s="82"/>
      <c r="H26" s="82"/>
      <c r="I26" s="82"/>
      <c r="J26" s="82"/>
      <c r="K26" s="82"/>
      <c r="L26" s="82"/>
      <c r="M26" s="82"/>
      <c r="N26" s="82"/>
    </row>
    <row r="27" ht="21" customHeight="1" spans="1:14">
      <c r="A27" s="90" t="s">
        <v>132</v>
      </c>
      <c r="B27" s="90" t="s">
        <v>131</v>
      </c>
      <c r="C27" s="82"/>
      <c r="D27" s="82"/>
      <c r="E27" s="82"/>
      <c r="F27" s="82"/>
      <c r="G27" s="82"/>
      <c r="H27" s="82"/>
      <c r="I27" s="82"/>
      <c r="J27" s="82"/>
      <c r="K27" s="82"/>
      <c r="L27" s="82"/>
      <c r="M27" s="82"/>
      <c r="N27" s="82"/>
    </row>
    <row r="28" ht="21" customHeight="1" outlineLevel="1" spans="1:14">
      <c r="A28" s="88" t="s">
        <v>133</v>
      </c>
      <c r="B28" s="88" t="s">
        <v>134</v>
      </c>
      <c r="C28" s="82">
        <v>468961.2</v>
      </c>
      <c r="D28" s="82">
        <v>468961.2</v>
      </c>
      <c r="E28" s="82"/>
      <c r="F28" s="82"/>
      <c r="G28" s="82"/>
      <c r="H28" s="82"/>
      <c r="I28" s="82"/>
      <c r="J28" s="82"/>
      <c r="K28" s="82"/>
      <c r="L28" s="82"/>
      <c r="M28" s="82"/>
      <c r="N28" s="82"/>
    </row>
    <row r="29" ht="21" customHeight="1" outlineLevel="1" spans="1:14">
      <c r="A29" s="89" t="s">
        <v>135</v>
      </c>
      <c r="B29" s="89" t="s">
        <v>136</v>
      </c>
      <c r="C29" s="82">
        <v>468961.2</v>
      </c>
      <c r="D29" s="82">
        <v>468961.2</v>
      </c>
      <c r="E29" s="82"/>
      <c r="F29" s="82"/>
      <c r="G29" s="82"/>
      <c r="H29" s="82"/>
      <c r="I29" s="82"/>
      <c r="J29" s="82"/>
      <c r="K29" s="82"/>
      <c r="L29" s="82"/>
      <c r="M29" s="82"/>
      <c r="N29" s="82"/>
    </row>
    <row r="30" ht="21" customHeight="1" spans="1:14">
      <c r="A30" s="90" t="s">
        <v>137</v>
      </c>
      <c r="B30" s="90" t="s">
        <v>138</v>
      </c>
      <c r="C30" s="82">
        <v>468961.2</v>
      </c>
      <c r="D30" s="82">
        <v>468961.2</v>
      </c>
      <c r="E30" s="82"/>
      <c r="F30" s="82"/>
      <c r="G30" s="82"/>
      <c r="H30" s="82"/>
      <c r="I30" s="82"/>
      <c r="J30" s="82"/>
      <c r="K30" s="82"/>
      <c r="L30" s="82"/>
      <c r="M30" s="82"/>
      <c r="N30" s="82"/>
    </row>
    <row r="31" ht="21" customHeight="1" outlineLevel="1" spans="1:14">
      <c r="A31" s="88" t="s">
        <v>139</v>
      </c>
      <c r="B31" s="88" t="s">
        <v>140</v>
      </c>
      <c r="C31" s="82">
        <v>1110210</v>
      </c>
      <c r="D31" s="82"/>
      <c r="E31" s="82">
        <v>1110210</v>
      </c>
      <c r="F31" s="82"/>
      <c r="G31" s="82"/>
      <c r="H31" s="82"/>
      <c r="I31" s="82"/>
      <c r="J31" s="82"/>
      <c r="K31" s="82"/>
      <c r="L31" s="82"/>
      <c r="M31" s="82"/>
      <c r="N31" s="82"/>
    </row>
    <row r="32" ht="21" customHeight="1" outlineLevel="1" spans="1:14">
      <c r="A32" s="89" t="s">
        <v>141</v>
      </c>
      <c r="B32" s="89" t="s">
        <v>142</v>
      </c>
      <c r="C32" s="82">
        <v>1110210</v>
      </c>
      <c r="D32" s="82"/>
      <c r="E32" s="82">
        <v>1110210</v>
      </c>
      <c r="F32" s="82"/>
      <c r="G32" s="82"/>
      <c r="H32" s="82"/>
      <c r="I32" s="82"/>
      <c r="J32" s="82"/>
      <c r="K32" s="82"/>
      <c r="L32" s="82"/>
      <c r="M32" s="82"/>
      <c r="N32" s="82"/>
    </row>
    <row r="33" ht="21" customHeight="1" spans="1:14">
      <c r="A33" s="90" t="s">
        <v>143</v>
      </c>
      <c r="B33" s="90" t="s">
        <v>144</v>
      </c>
      <c r="C33" s="82">
        <v>1110210</v>
      </c>
      <c r="D33" s="82"/>
      <c r="E33" s="82">
        <v>1110210</v>
      </c>
      <c r="F33" s="82"/>
      <c r="G33" s="82"/>
      <c r="H33" s="82"/>
      <c r="I33" s="82"/>
      <c r="J33" s="82"/>
      <c r="K33" s="82"/>
      <c r="L33" s="82"/>
      <c r="M33" s="82"/>
      <c r="N33" s="82"/>
    </row>
    <row r="34" ht="21" customHeight="1" outlineLevel="1" spans="1:14">
      <c r="A34" s="88" t="s">
        <v>145</v>
      </c>
      <c r="B34" s="88" t="s">
        <v>146</v>
      </c>
      <c r="C34" s="82">
        <v>365744.48</v>
      </c>
      <c r="D34" s="82"/>
      <c r="E34" s="82">
        <v>365744.48</v>
      </c>
      <c r="F34" s="82"/>
      <c r="G34" s="82"/>
      <c r="H34" s="82"/>
      <c r="I34" s="82"/>
      <c r="J34" s="82"/>
      <c r="K34" s="82"/>
      <c r="L34" s="82"/>
      <c r="M34" s="82"/>
      <c r="N34" s="82"/>
    </row>
    <row r="35" ht="21" customHeight="1" outlineLevel="1" spans="1:14">
      <c r="A35" s="89" t="s">
        <v>147</v>
      </c>
      <c r="B35" s="89" t="s">
        <v>148</v>
      </c>
      <c r="C35" s="82">
        <v>265744.48</v>
      </c>
      <c r="D35" s="82"/>
      <c r="E35" s="82">
        <v>265744.48</v>
      </c>
      <c r="F35" s="82"/>
      <c r="G35" s="82"/>
      <c r="H35" s="82"/>
      <c r="I35" s="82"/>
      <c r="J35" s="82"/>
      <c r="K35" s="82"/>
      <c r="L35" s="82"/>
      <c r="M35" s="82"/>
      <c r="N35" s="82"/>
    </row>
    <row r="36" ht="21" customHeight="1" outlineLevel="1" spans="1:14">
      <c r="A36" s="90" t="s">
        <v>149</v>
      </c>
      <c r="B36" s="90" t="s">
        <v>150</v>
      </c>
      <c r="C36" s="82">
        <v>265744.48</v>
      </c>
      <c r="D36" s="82"/>
      <c r="E36" s="82">
        <v>265744.48</v>
      </c>
      <c r="F36" s="82"/>
      <c r="G36" s="82"/>
      <c r="H36" s="82"/>
      <c r="I36" s="82"/>
      <c r="J36" s="82"/>
      <c r="K36" s="82"/>
      <c r="L36" s="82"/>
      <c r="M36" s="82"/>
      <c r="N36" s="82"/>
    </row>
    <row r="37" ht="21" customHeight="1" outlineLevel="1" spans="1:14">
      <c r="A37" s="89" t="s">
        <v>151</v>
      </c>
      <c r="B37" s="89" t="s">
        <v>152</v>
      </c>
      <c r="C37" s="82">
        <v>100000</v>
      </c>
      <c r="D37" s="82"/>
      <c r="E37" s="82">
        <v>100000</v>
      </c>
      <c r="F37" s="82"/>
      <c r="G37" s="82"/>
      <c r="H37" s="82"/>
      <c r="I37" s="82"/>
      <c r="J37" s="82"/>
      <c r="K37" s="82"/>
      <c r="L37" s="82"/>
      <c r="M37" s="82"/>
      <c r="N37" s="82"/>
    </row>
    <row r="38" ht="21" customHeight="1" spans="1:14">
      <c r="A38" s="90" t="s">
        <v>153</v>
      </c>
      <c r="B38" s="90" t="s">
        <v>154</v>
      </c>
      <c r="C38" s="82">
        <v>100000</v>
      </c>
      <c r="D38" s="82"/>
      <c r="E38" s="82">
        <v>100000</v>
      </c>
      <c r="F38" s="82"/>
      <c r="G38" s="82"/>
      <c r="H38" s="82"/>
      <c r="I38" s="82"/>
      <c r="J38" s="82"/>
      <c r="K38" s="82"/>
      <c r="L38" s="82"/>
      <c r="M38" s="82"/>
      <c r="N38" s="82"/>
    </row>
    <row r="39" ht="21" customHeight="1" spans="1:14">
      <c r="A39" s="68" t="s">
        <v>53</v>
      </c>
      <c r="B39" s="68"/>
      <c r="C39" s="82">
        <v>9967224.63</v>
      </c>
      <c r="D39" s="82">
        <v>6325247.87</v>
      </c>
      <c r="E39" s="82">
        <v>3641976.76</v>
      </c>
      <c r="F39" s="82"/>
      <c r="G39" s="82"/>
      <c r="H39" s="82"/>
      <c r="I39" s="82"/>
      <c r="J39" s="82"/>
      <c r="K39" s="82"/>
      <c r="L39" s="82"/>
      <c r="M39" s="82"/>
      <c r="N39" s="82"/>
    </row>
  </sheetData>
  <mergeCells count="14">
    <mergeCell ref="A1:N1"/>
    <mergeCell ref="A2:N2"/>
    <mergeCell ref="A3:B3"/>
    <mergeCell ref="C3:N3"/>
    <mergeCell ref="I4:N4"/>
    <mergeCell ref="A39:B39"/>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41" sqref="A41"/>
    </sheetView>
  </sheetViews>
  <sheetFormatPr defaultColWidth="10" defaultRowHeight="12.75" customHeight="1" outlineLevelCol="3"/>
  <cols>
    <col min="1" max="4" width="41.5727272727273" customWidth="1"/>
  </cols>
  <sheetData>
    <row r="1" ht="15" customHeight="1" spans="1:4">
      <c r="A1" s="3"/>
      <c r="B1" s="3"/>
      <c r="C1" s="3"/>
      <c r="D1" s="1" t="s">
        <v>155</v>
      </c>
    </row>
    <row r="2" ht="41.25" customHeight="1" spans="1:4">
      <c r="A2" s="85" t="str">
        <f>"2026"&amp;"年财政拨款收支预算总表"</f>
        <v>2026年财政拨款收支预算总表</v>
      </c>
      <c r="B2" s="85"/>
      <c r="C2" s="85"/>
      <c r="D2" s="85"/>
    </row>
    <row r="3" ht="17.25" customHeight="1" spans="1:4">
      <c r="A3" s="3" t="str">
        <f>"单位名称："&amp;"富民县发展和改革局"</f>
        <v>单位名称：富民县发展和改革局</v>
      </c>
      <c r="B3" s="3"/>
      <c r="C3" s="3"/>
      <c r="D3" s="1" t="s">
        <v>1</v>
      </c>
    </row>
    <row r="4" ht="17.25" customHeight="1" spans="1:4">
      <c r="A4" s="68" t="s">
        <v>2</v>
      </c>
      <c r="B4" s="68"/>
      <c r="C4" s="68" t="s">
        <v>3</v>
      </c>
      <c r="D4" s="68"/>
    </row>
    <row r="5" ht="18.75" customHeight="1" spans="1:4">
      <c r="A5" s="68" t="s">
        <v>4</v>
      </c>
      <c r="B5" s="68" t="str">
        <f>"2026"&amp;"年预算数"</f>
        <v>2026年预算数</v>
      </c>
      <c r="C5" s="68" t="s">
        <v>5</v>
      </c>
      <c r="D5" s="68" t="str">
        <f>"2026"&amp;"年预算数"</f>
        <v>2026年预算数</v>
      </c>
    </row>
    <row r="6" ht="16.5" customHeight="1" spans="1:4">
      <c r="A6" s="86" t="s">
        <v>156</v>
      </c>
      <c r="B6" s="82">
        <v>9967224.63</v>
      </c>
      <c r="C6" s="86" t="s">
        <v>157</v>
      </c>
      <c r="D6" s="80">
        <v>9967224.63</v>
      </c>
    </row>
    <row r="7" ht="16.5" customHeight="1" spans="1:4">
      <c r="A7" s="86" t="s">
        <v>158</v>
      </c>
      <c r="B7" s="82">
        <v>9967224.63</v>
      </c>
      <c r="C7" s="86" t="s">
        <v>159</v>
      </c>
      <c r="D7" s="80">
        <v>6311504.33</v>
      </c>
    </row>
    <row r="8" ht="16.5" customHeight="1" spans="1:4">
      <c r="A8" s="86" t="s">
        <v>160</v>
      </c>
      <c r="B8" s="82"/>
      <c r="C8" s="86" t="s">
        <v>161</v>
      </c>
      <c r="D8" s="80"/>
    </row>
    <row r="9" ht="16.5" customHeight="1" spans="1:4">
      <c r="A9" s="86" t="s">
        <v>162</v>
      </c>
      <c r="B9" s="82"/>
      <c r="C9" s="86" t="s">
        <v>163</v>
      </c>
      <c r="D9" s="80"/>
    </row>
    <row r="10" ht="16.5" customHeight="1" spans="1:4">
      <c r="A10" s="86" t="s">
        <v>164</v>
      </c>
      <c r="B10" s="82"/>
      <c r="C10" s="86" t="s">
        <v>165</v>
      </c>
      <c r="D10" s="80"/>
    </row>
    <row r="11" ht="16.5" customHeight="1" spans="1:4">
      <c r="A11" s="86" t="s">
        <v>158</v>
      </c>
      <c r="B11" s="82"/>
      <c r="C11" s="86" t="s">
        <v>166</v>
      </c>
      <c r="D11" s="80"/>
    </row>
    <row r="12" ht="16.5" customHeight="1" spans="1:4">
      <c r="A12" s="86" t="s">
        <v>160</v>
      </c>
      <c r="B12" s="82"/>
      <c r="C12" s="86" t="s">
        <v>167</v>
      </c>
      <c r="D12" s="80"/>
    </row>
    <row r="13" ht="16.5" customHeight="1" spans="1:4">
      <c r="A13" s="86" t="s">
        <v>162</v>
      </c>
      <c r="B13" s="82"/>
      <c r="C13" s="86" t="s">
        <v>168</v>
      </c>
      <c r="D13" s="80"/>
    </row>
    <row r="14" ht="16.5" customHeight="1" spans="1:4">
      <c r="A14" s="75"/>
      <c r="B14" s="75"/>
      <c r="C14" s="86" t="s">
        <v>169</v>
      </c>
      <c r="D14" s="80">
        <v>1024799.2</v>
      </c>
    </row>
    <row r="15" ht="16.5" customHeight="1" spans="1:4">
      <c r="A15" s="75"/>
      <c r="B15" s="75"/>
      <c r="C15" s="86" t="s">
        <v>170</v>
      </c>
      <c r="D15" s="80">
        <v>686005.42</v>
      </c>
    </row>
    <row r="16" ht="16.5" customHeight="1" spans="1:4">
      <c r="A16" s="75"/>
      <c r="B16" s="75"/>
      <c r="C16" s="86" t="s">
        <v>171</v>
      </c>
      <c r="D16" s="80"/>
    </row>
    <row r="17" ht="16.5" customHeight="1" spans="1:4">
      <c r="A17" s="75"/>
      <c r="B17" s="75"/>
      <c r="C17" s="86" t="s">
        <v>172</v>
      </c>
      <c r="D17" s="80"/>
    </row>
    <row r="18" ht="16.5" customHeight="1" spans="1:4">
      <c r="A18" s="75"/>
      <c r="B18" s="75"/>
      <c r="C18" s="86" t="s">
        <v>173</v>
      </c>
      <c r="D18" s="80"/>
    </row>
    <row r="19" ht="16.5" customHeight="1" spans="1:4">
      <c r="A19" s="75"/>
      <c r="B19" s="75"/>
      <c r="C19" s="86" t="s">
        <v>174</v>
      </c>
      <c r="D19" s="80"/>
    </row>
    <row r="20" ht="16.5" customHeight="1" spans="1:4">
      <c r="A20" s="75"/>
      <c r="B20" s="75"/>
      <c r="C20" s="86" t="s">
        <v>175</v>
      </c>
      <c r="D20" s="80"/>
    </row>
    <row r="21" ht="16.5" customHeight="1" spans="1:4">
      <c r="A21" s="75"/>
      <c r="B21" s="75"/>
      <c r="C21" s="86" t="s">
        <v>176</v>
      </c>
      <c r="D21" s="80"/>
    </row>
    <row r="22" ht="16.5" customHeight="1" spans="1:4">
      <c r="A22" s="75"/>
      <c r="B22" s="75"/>
      <c r="C22" s="86" t="s">
        <v>177</v>
      </c>
      <c r="D22" s="80"/>
    </row>
    <row r="23" ht="16.5" customHeight="1" spans="1:4">
      <c r="A23" s="75"/>
      <c r="B23" s="75"/>
      <c r="C23" s="86" t="s">
        <v>178</v>
      </c>
      <c r="D23" s="80"/>
    </row>
    <row r="24" ht="16.5" customHeight="1" spans="1:4">
      <c r="A24" s="75"/>
      <c r="B24" s="75"/>
      <c r="C24" s="86" t="s">
        <v>179</v>
      </c>
      <c r="D24" s="80"/>
    </row>
    <row r="25" ht="16.5" customHeight="1" spans="1:4">
      <c r="A25" s="75"/>
      <c r="B25" s="75"/>
      <c r="C25" s="86" t="s">
        <v>180</v>
      </c>
      <c r="D25" s="80">
        <v>468961.2</v>
      </c>
    </row>
    <row r="26" ht="16.5" customHeight="1" spans="1:4">
      <c r="A26" s="75"/>
      <c r="B26" s="75"/>
      <c r="C26" s="86" t="s">
        <v>181</v>
      </c>
      <c r="D26" s="80">
        <v>1110210</v>
      </c>
    </row>
    <row r="27" ht="16.5" customHeight="1" spans="1:4">
      <c r="A27" s="75"/>
      <c r="B27" s="75"/>
      <c r="C27" s="86" t="s">
        <v>182</v>
      </c>
      <c r="D27" s="80"/>
    </row>
    <row r="28" ht="16.5" customHeight="1" spans="1:4">
      <c r="A28" s="75"/>
      <c r="B28" s="75"/>
      <c r="C28" s="86" t="s">
        <v>183</v>
      </c>
      <c r="D28" s="80">
        <v>365744.48</v>
      </c>
    </row>
    <row r="29" ht="16.5" customHeight="1" spans="1:4">
      <c r="A29" s="75"/>
      <c r="B29" s="75"/>
      <c r="C29" s="86" t="s">
        <v>184</v>
      </c>
      <c r="D29" s="80"/>
    </row>
    <row r="30" ht="16.5" customHeight="1" spans="1:4">
      <c r="A30" s="75"/>
      <c r="B30" s="75"/>
      <c r="C30" s="86" t="s">
        <v>185</v>
      </c>
      <c r="D30" s="80"/>
    </row>
    <row r="31" ht="16.5" customHeight="1" spans="1:4">
      <c r="A31" s="75"/>
      <c r="B31" s="75"/>
      <c r="C31" s="86" t="s">
        <v>186</v>
      </c>
      <c r="D31" s="80"/>
    </row>
    <row r="32" ht="15" customHeight="1" spans="1:4">
      <c r="A32" s="75"/>
      <c r="B32" s="75"/>
      <c r="C32" s="86" t="s">
        <v>187</v>
      </c>
      <c r="D32" s="80"/>
    </row>
    <row r="33" ht="16.5" customHeight="1" spans="1:4">
      <c r="A33" s="75"/>
      <c r="B33" s="75"/>
      <c r="C33" s="86" t="s">
        <v>188</v>
      </c>
      <c r="D33" s="80"/>
    </row>
    <row r="34" ht="18" customHeight="1" spans="1:4">
      <c r="A34" s="75"/>
      <c r="B34" s="75"/>
      <c r="C34" s="86" t="s">
        <v>189</v>
      </c>
      <c r="D34" s="80"/>
    </row>
    <row r="35" ht="16.5" customHeight="1" spans="1:4">
      <c r="A35" s="75"/>
      <c r="B35" s="75"/>
      <c r="C35" s="86" t="s">
        <v>190</v>
      </c>
      <c r="D35" s="80" t="s">
        <v>191</v>
      </c>
    </row>
    <row r="36" ht="15" customHeight="1" spans="1:4">
      <c r="A36" s="87" t="s">
        <v>48</v>
      </c>
      <c r="B36" s="82">
        <f>9967224.63+0</f>
        <v>9967224.63</v>
      </c>
      <c r="C36" s="87" t="s">
        <v>49</v>
      </c>
      <c r="D36" s="80">
        <v>9967224.63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9"/>
  <sheetViews>
    <sheetView showZeros="0" workbookViewId="0">
      <selection activeCell="B14" sqref="B14"/>
    </sheetView>
  </sheetViews>
  <sheetFormatPr defaultColWidth="10.7090909090909" defaultRowHeight="14.25" customHeight="1" outlineLevelCol="6"/>
  <cols>
    <col min="1" max="1" width="23.5727272727273" customWidth="1"/>
    <col min="2" max="2" width="51.2818181818182" customWidth="1"/>
    <col min="3" max="7" width="28.1363636363636" customWidth="1"/>
  </cols>
  <sheetData>
    <row r="1" customHeight="1" spans="7:7">
      <c r="G1" s="1" t="s">
        <v>192</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"单位名称："&amp;"富民县发展和改革局"</f>
        <v>单位名称：富民县发展和改革局</v>
      </c>
      <c r="B3" s="3"/>
      <c r="C3" s="3"/>
      <c r="D3" s="3"/>
      <c r="E3" s="3"/>
      <c r="G3" s="1" t="s">
        <v>193</v>
      </c>
    </row>
    <row r="4" ht="20.25" customHeight="1" spans="1:7">
      <c r="A4" s="68" t="s">
        <v>194</v>
      </c>
      <c r="B4" s="68"/>
      <c r="C4" s="68" t="s">
        <v>53</v>
      </c>
      <c r="D4" s="68" t="s">
        <v>71</v>
      </c>
      <c r="E4" s="68"/>
      <c r="F4" s="68"/>
      <c r="G4" s="68" t="s">
        <v>72</v>
      </c>
    </row>
    <row r="5" ht="20.25" customHeight="1" spans="1:7">
      <c r="A5" s="68" t="s">
        <v>69</v>
      </c>
      <c r="B5" s="68" t="s">
        <v>70</v>
      </c>
      <c r="C5" s="68"/>
      <c r="D5" s="68" t="s">
        <v>55</v>
      </c>
      <c r="E5" s="68" t="s">
        <v>195</v>
      </c>
      <c r="F5" s="68" t="s">
        <v>196</v>
      </c>
      <c r="G5" s="68"/>
    </row>
    <row r="6" ht="15" customHeight="1" spans="1:7">
      <c r="A6" s="68" t="s">
        <v>79</v>
      </c>
      <c r="B6" s="68" t="s">
        <v>80</v>
      </c>
      <c r="C6" s="68" t="s">
        <v>81</v>
      </c>
      <c r="D6" s="68" t="s">
        <v>197</v>
      </c>
      <c r="E6" s="68" t="s">
        <v>82</v>
      </c>
      <c r="F6" s="68" t="s">
        <v>83</v>
      </c>
      <c r="G6" s="68" t="s">
        <v>84</v>
      </c>
    </row>
    <row r="7" ht="18" customHeight="1" outlineLevel="1" spans="1:7">
      <c r="A7" s="79" t="s">
        <v>92</v>
      </c>
      <c r="B7" s="79" t="s">
        <v>93</v>
      </c>
      <c r="C7" s="80">
        <v>6311504.33</v>
      </c>
      <c r="D7" s="80">
        <v>4198786.05</v>
      </c>
      <c r="E7" s="80">
        <v>3748900.79</v>
      </c>
      <c r="F7" s="80">
        <v>449885.26</v>
      </c>
      <c r="G7" s="80">
        <v>2112718.28</v>
      </c>
    </row>
    <row r="8" ht="18" customHeight="1" outlineLevel="1" spans="1:7">
      <c r="A8" s="83" t="s">
        <v>94</v>
      </c>
      <c r="B8" s="83" t="s">
        <v>95</v>
      </c>
      <c r="C8" s="80">
        <v>6311504.33</v>
      </c>
      <c r="D8" s="80">
        <v>4198786.05</v>
      </c>
      <c r="E8" s="80">
        <v>3748900.79</v>
      </c>
      <c r="F8" s="80">
        <v>449885.26</v>
      </c>
      <c r="G8" s="80">
        <v>2112718.28</v>
      </c>
    </row>
    <row r="9" ht="18" customHeight="1" outlineLevel="1" spans="1:7">
      <c r="A9" s="84" t="s">
        <v>96</v>
      </c>
      <c r="B9" s="84" t="s">
        <v>97</v>
      </c>
      <c r="C9" s="80">
        <v>4198786.05</v>
      </c>
      <c r="D9" s="80">
        <v>4198786.05</v>
      </c>
      <c r="E9" s="80">
        <v>3748900.79</v>
      </c>
      <c r="F9" s="80">
        <v>449885.26</v>
      </c>
      <c r="G9" s="80"/>
    </row>
    <row r="10" ht="18" customHeight="1" outlineLevel="1" spans="1:7">
      <c r="A10" s="84" t="s">
        <v>98</v>
      </c>
      <c r="B10" s="84" t="s">
        <v>99</v>
      </c>
      <c r="C10" s="80">
        <v>800000</v>
      </c>
      <c r="D10" s="80"/>
      <c r="E10" s="80"/>
      <c r="F10" s="80"/>
      <c r="G10" s="80">
        <v>800000</v>
      </c>
    </row>
    <row r="11" ht="18" customHeight="1" spans="1:7">
      <c r="A11" s="84" t="s">
        <v>100</v>
      </c>
      <c r="B11" s="84" t="s">
        <v>101</v>
      </c>
      <c r="C11" s="80">
        <v>1312718.28</v>
      </c>
      <c r="D11" s="80"/>
      <c r="E11" s="80"/>
      <c r="F11" s="80"/>
      <c r="G11" s="80">
        <v>1312718.28</v>
      </c>
    </row>
    <row r="12" ht="18" customHeight="1" outlineLevel="1" spans="1:7">
      <c r="A12" s="79" t="s">
        <v>102</v>
      </c>
      <c r="B12" s="79" t="s">
        <v>103</v>
      </c>
      <c r="C12" s="80">
        <v>1024799.2</v>
      </c>
      <c r="D12" s="80">
        <v>971495.2</v>
      </c>
      <c r="E12" s="80">
        <v>971495.2</v>
      </c>
      <c r="F12" s="80"/>
      <c r="G12" s="80">
        <v>53304</v>
      </c>
    </row>
    <row r="13" ht="18" customHeight="1" outlineLevel="1" spans="1:7">
      <c r="A13" s="83" t="s">
        <v>104</v>
      </c>
      <c r="B13" s="83" t="s">
        <v>105</v>
      </c>
      <c r="C13" s="80">
        <v>971495.2</v>
      </c>
      <c r="D13" s="80">
        <v>971495.2</v>
      </c>
      <c r="E13" s="80">
        <v>971495.2</v>
      </c>
      <c r="F13" s="80"/>
      <c r="G13" s="80"/>
    </row>
    <row r="14" ht="18" customHeight="1" outlineLevel="1" spans="1:7">
      <c r="A14" s="84" t="s">
        <v>106</v>
      </c>
      <c r="B14" s="84" t="s">
        <v>107</v>
      </c>
      <c r="C14" s="80">
        <v>175008</v>
      </c>
      <c r="D14" s="80">
        <v>175008</v>
      </c>
      <c r="E14" s="80">
        <v>175008</v>
      </c>
      <c r="F14" s="80"/>
      <c r="G14" s="80"/>
    </row>
    <row r="15" ht="18" customHeight="1" outlineLevel="1" spans="1:7">
      <c r="A15" s="84" t="s">
        <v>108</v>
      </c>
      <c r="B15" s="84" t="s">
        <v>109</v>
      </c>
      <c r="C15" s="80">
        <v>548760.64</v>
      </c>
      <c r="D15" s="80">
        <v>548760.64</v>
      </c>
      <c r="E15" s="80">
        <v>548760.64</v>
      </c>
      <c r="F15" s="80"/>
      <c r="G15" s="80"/>
    </row>
    <row r="16" ht="18" customHeight="1" outlineLevel="1" spans="1:7">
      <c r="A16" s="84" t="s">
        <v>110</v>
      </c>
      <c r="B16" s="84" t="s">
        <v>111</v>
      </c>
      <c r="C16" s="80">
        <v>247726.56</v>
      </c>
      <c r="D16" s="80">
        <v>247726.56</v>
      </c>
      <c r="E16" s="80">
        <v>247726.56</v>
      </c>
      <c r="F16" s="80"/>
      <c r="G16" s="80"/>
    </row>
    <row r="17" ht="18" customHeight="1" outlineLevel="1" spans="1:7">
      <c r="A17" s="83" t="s">
        <v>112</v>
      </c>
      <c r="B17" s="83" t="s">
        <v>113</v>
      </c>
      <c r="C17" s="80">
        <v>53304</v>
      </c>
      <c r="D17" s="80"/>
      <c r="E17" s="80"/>
      <c r="F17" s="80"/>
      <c r="G17" s="80">
        <v>53304</v>
      </c>
    </row>
    <row r="18" ht="18" customHeight="1" spans="1:7">
      <c r="A18" s="84" t="s">
        <v>114</v>
      </c>
      <c r="B18" s="84" t="s">
        <v>115</v>
      </c>
      <c r="C18" s="80">
        <v>53304</v>
      </c>
      <c r="D18" s="80"/>
      <c r="E18" s="80"/>
      <c r="F18" s="80"/>
      <c r="G18" s="80">
        <v>53304</v>
      </c>
    </row>
    <row r="19" ht="18" customHeight="1" outlineLevel="1" spans="1:7">
      <c r="A19" s="79" t="s">
        <v>116</v>
      </c>
      <c r="B19" s="79" t="s">
        <v>117</v>
      </c>
      <c r="C19" s="80">
        <v>686005.42</v>
      </c>
      <c r="D19" s="80">
        <v>686005.42</v>
      </c>
      <c r="E19" s="80">
        <v>686005.42</v>
      </c>
      <c r="F19" s="80"/>
      <c r="G19" s="80"/>
    </row>
    <row r="20" ht="18" customHeight="1" outlineLevel="1" spans="1:7">
      <c r="A20" s="83" t="s">
        <v>118</v>
      </c>
      <c r="B20" s="83" t="s">
        <v>119</v>
      </c>
      <c r="C20" s="80">
        <v>686005.42</v>
      </c>
      <c r="D20" s="80">
        <v>686005.42</v>
      </c>
      <c r="E20" s="80">
        <v>686005.42</v>
      </c>
      <c r="F20" s="80"/>
      <c r="G20" s="80"/>
    </row>
    <row r="21" ht="18" customHeight="1" outlineLevel="1" spans="1:7">
      <c r="A21" s="84" t="s">
        <v>120</v>
      </c>
      <c r="B21" s="84" t="s">
        <v>121</v>
      </c>
      <c r="C21" s="80">
        <v>138473.73</v>
      </c>
      <c r="D21" s="80">
        <v>138473.73</v>
      </c>
      <c r="E21" s="80">
        <v>138473.73</v>
      </c>
      <c r="F21" s="80"/>
      <c r="G21" s="80"/>
    </row>
    <row r="22" ht="18" customHeight="1" outlineLevel="1" spans="1:7">
      <c r="A22" s="84" t="s">
        <v>122</v>
      </c>
      <c r="B22" s="84" t="s">
        <v>123</v>
      </c>
      <c r="C22" s="80">
        <v>132476.84</v>
      </c>
      <c r="D22" s="80">
        <v>132476.84</v>
      </c>
      <c r="E22" s="80">
        <v>132476.84</v>
      </c>
      <c r="F22" s="80"/>
      <c r="G22" s="80"/>
    </row>
    <row r="23" ht="18" customHeight="1" outlineLevel="1" spans="1:7">
      <c r="A23" s="84" t="s">
        <v>124</v>
      </c>
      <c r="B23" s="84" t="s">
        <v>125</v>
      </c>
      <c r="C23" s="80">
        <v>368067.34</v>
      </c>
      <c r="D23" s="80">
        <v>368067.34</v>
      </c>
      <c r="E23" s="80">
        <v>368067.34</v>
      </c>
      <c r="F23" s="80"/>
      <c r="G23" s="80"/>
    </row>
    <row r="24" ht="18" customHeight="1" spans="1:7">
      <c r="A24" s="84" t="s">
        <v>126</v>
      </c>
      <c r="B24" s="84" t="s">
        <v>127</v>
      </c>
      <c r="C24" s="80">
        <v>46987.51</v>
      </c>
      <c r="D24" s="80">
        <v>46987.51</v>
      </c>
      <c r="E24" s="80">
        <v>46987.51</v>
      </c>
      <c r="F24" s="80"/>
      <c r="G24" s="80"/>
    </row>
    <row r="25" ht="18" customHeight="1" outlineLevel="1" spans="1:7">
      <c r="A25" s="79" t="s">
        <v>128</v>
      </c>
      <c r="B25" s="79" t="s">
        <v>129</v>
      </c>
      <c r="C25" s="80"/>
      <c r="D25" s="80"/>
      <c r="E25" s="80"/>
      <c r="F25" s="80"/>
      <c r="G25" s="80"/>
    </row>
    <row r="26" ht="18" customHeight="1" outlineLevel="1" spans="1:7">
      <c r="A26" s="83" t="s">
        <v>130</v>
      </c>
      <c r="B26" s="83" t="s">
        <v>131</v>
      </c>
      <c r="C26" s="80"/>
      <c r="D26" s="80"/>
      <c r="E26" s="80"/>
      <c r="F26" s="80"/>
      <c r="G26" s="80"/>
    </row>
    <row r="27" ht="18" customHeight="1" spans="1:7">
      <c r="A27" s="84" t="s">
        <v>132</v>
      </c>
      <c r="B27" s="84" t="s">
        <v>131</v>
      </c>
      <c r="C27" s="80"/>
      <c r="D27" s="80"/>
      <c r="E27" s="80"/>
      <c r="F27" s="80"/>
      <c r="G27" s="80"/>
    </row>
    <row r="28" ht="18" customHeight="1" outlineLevel="1" spans="1:7">
      <c r="A28" s="79" t="s">
        <v>133</v>
      </c>
      <c r="B28" s="79" t="s">
        <v>134</v>
      </c>
      <c r="C28" s="80">
        <v>468961.2</v>
      </c>
      <c r="D28" s="80">
        <v>468961.2</v>
      </c>
      <c r="E28" s="80">
        <v>468961.2</v>
      </c>
      <c r="F28" s="80"/>
      <c r="G28" s="80"/>
    </row>
    <row r="29" ht="18" customHeight="1" outlineLevel="1" spans="1:7">
      <c r="A29" s="83" t="s">
        <v>135</v>
      </c>
      <c r="B29" s="83" t="s">
        <v>136</v>
      </c>
      <c r="C29" s="80">
        <v>468961.2</v>
      </c>
      <c r="D29" s="80">
        <v>468961.2</v>
      </c>
      <c r="E29" s="80">
        <v>468961.2</v>
      </c>
      <c r="F29" s="80"/>
      <c r="G29" s="80"/>
    </row>
    <row r="30" ht="18" customHeight="1" spans="1:7">
      <c r="A30" s="84" t="s">
        <v>137</v>
      </c>
      <c r="B30" s="84" t="s">
        <v>138</v>
      </c>
      <c r="C30" s="80">
        <v>468961.2</v>
      </c>
      <c r="D30" s="80">
        <v>468961.2</v>
      </c>
      <c r="E30" s="80">
        <v>468961.2</v>
      </c>
      <c r="F30" s="80"/>
      <c r="G30" s="80"/>
    </row>
    <row r="31" ht="18" customHeight="1" outlineLevel="1" spans="1:7">
      <c r="A31" s="79" t="s">
        <v>139</v>
      </c>
      <c r="B31" s="79" t="s">
        <v>140</v>
      </c>
      <c r="C31" s="80">
        <v>1110210</v>
      </c>
      <c r="D31" s="80"/>
      <c r="E31" s="80"/>
      <c r="F31" s="80"/>
      <c r="G31" s="80">
        <v>1110210</v>
      </c>
    </row>
    <row r="32" ht="18" customHeight="1" outlineLevel="1" spans="1:7">
      <c r="A32" s="83" t="s">
        <v>141</v>
      </c>
      <c r="B32" s="83" t="s">
        <v>142</v>
      </c>
      <c r="C32" s="80">
        <v>1110210</v>
      </c>
      <c r="D32" s="80"/>
      <c r="E32" s="80"/>
      <c r="F32" s="80"/>
      <c r="G32" s="80">
        <v>1110210</v>
      </c>
    </row>
    <row r="33" ht="18" customHeight="1" spans="1:7">
      <c r="A33" s="84" t="s">
        <v>143</v>
      </c>
      <c r="B33" s="84" t="s">
        <v>144</v>
      </c>
      <c r="C33" s="80">
        <v>1110210</v>
      </c>
      <c r="D33" s="80"/>
      <c r="E33" s="80"/>
      <c r="F33" s="80"/>
      <c r="G33" s="80">
        <v>1110210</v>
      </c>
    </row>
    <row r="34" ht="18" customHeight="1" outlineLevel="1" spans="1:7">
      <c r="A34" s="79" t="s">
        <v>145</v>
      </c>
      <c r="B34" s="79" t="s">
        <v>146</v>
      </c>
      <c r="C34" s="80">
        <v>365744.48</v>
      </c>
      <c r="D34" s="80"/>
      <c r="E34" s="80"/>
      <c r="F34" s="80"/>
      <c r="G34" s="80">
        <v>365744.48</v>
      </c>
    </row>
    <row r="35" ht="18" customHeight="1" outlineLevel="1" spans="1:7">
      <c r="A35" s="83" t="s">
        <v>147</v>
      </c>
      <c r="B35" s="83" t="s">
        <v>148</v>
      </c>
      <c r="C35" s="80">
        <v>265744.48</v>
      </c>
      <c r="D35" s="80"/>
      <c r="E35" s="80"/>
      <c r="F35" s="80"/>
      <c r="G35" s="80">
        <v>265744.48</v>
      </c>
    </row>
    <row r="36" ht="18" customHeight="1" outlineLevel="1" spans="1:7">
      <c r="A36" s="84" t="s">
        <v>149</v>
      </c>
      <c r="B36" s="84" t="s">
        <v>150</v>
      </c>
      <c r="C36" s="80">
        <v>265744.48</v>
      </c>
      <c r="D36" s="80"/>
      <c r="E36" s="80"/>
      <c r="F36" s="80"/>
      <c r="G36" s="80">
        <v>265744.48</v>
      </c>
    </row>
    <row r="37" ht="18" customHeight="1" outlineLevel="1" spans="1:7">
      <c r="A37" s="83" t="s">
        <v>151</v>
      </c>
      <c r="B37" s="83" t="s">
        <v>152</v>
      </c>
      <c r="C37" s="80">
        <v>100000</v>
      </c>
      <c r="D37" s="80"/>
      <c r="E37" s="80"/>
      <c r="F37" s="80"/>
      <c r="G37" s="80">
        <v>100000</v>
      </c>
    </row>
    <row r="38" ht="18" customHeight="1" spans="1:7">
      <c r="A38" s="84" t="s">
        <v>153</v>
      </c>
      <c r="B38" s="84" t="s">
        <v>154</v>
      </c>
      <c r="C38" s="80">
        <v>100000</v>
      </c>
      <c r="D38" s="80"/>
      <c r="E38" s="80"/>
      <c r="F38" s="80"/>
      <c r="G38" s="80">
        <v>100000</v>
      </c>
    </row>
    <row r="39" ht="18" customHeight="1" spans="1:7">
      <c r="A39" s="68" t="s">
        <v>198</v>
      </c>
      <c r="B39" s="68" t="s">
        <v>198</v>
      </c>
      <c r="C39" s="80">
        <v>9967224.63</v>
      </c>
      <c r="D39" s="80">
        <v>6325247.87</v>
      </c>
      <c r="E39" s="80">
        <v>5875362.61</v>
      </c>
      <c r="F39" s="80">
        <v>449885.26</v>
      </c>
      <c r="G39" s="80">
        <v>3641976.76</v>
      </c>
    </row>
  </sheetData>
  <mergeCells count="7">
    <mergeCell ref="A2:G2"/>
    <mergeCell ref="A3:E3"/>
    <mergeCell ref="A4:B4"/>
    <mergeCell ref="D4:F4"/>
    <mergeCell ref="A39:B39"/>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4" sqref="B14"/>
    </sheetView>
  </sheetViews>
  <sheetFormatPr defaultColWidth="12.1363636363636" defaultRowHeight="14.25" customHeight="1" outlineLevelRow="6" outlineLevelCol="5"/>
  <cols>
    <col min="1" max="6" width="32.8545454545455" customWidth="1"/>
  </cols>
  <sheetData>
    <row r="1" customHeight="1" spans="6:6">
      <c r="F1" s="1" t="s">
        <v>199</v>
      </c>
    </row>
    <row r="2" ht="41.25" customHeight="1" spans="1:6">
      <c r="A2" s="2" t="str">
        <f>"2026"&amp;"年一般公共预算“三公”经费支出预算表"</f>
        <v>2026年一般公共预算“三公”经费支出预算表</v>
      </c>
      <c r="B2" s="2"/>
      <c r="C2" s="2"/>
      <c r="D2" s="2"/>
      <c r="E2" s="2"/>
      <c r="F2" s="2"/>
    </row>
    <row r="3" ht="21.9" customHeight="1" spans="1:6">
      <c r="A3" s="72" t="str">
        <f>"单位名称："&amp;"富民县发展和改革局"</f>
        <v>单位名称：富民县发展和改革局</v>
      </c>
      <c r="B3" s="72"/>
      <c r="C3" s="1" t="s">
        <v>1</v>
      </c>
      <c r="D3" s="1"/>
      <c r="E3" s="1"/>
      <c r="F3" s="1"/>
    </row>
    <row r="4" ht="27" customHeight="1" spans="1:6">
      <c r="A4" s="68" t="s">
        <v>200</v>
      </c>
      <c r="B4" s="68" t="s">
        <v>201</v>
      </c>
      <c r="C4" s="68" t="s">
        <v>202</v>
      </c>
      <c r="D4" s="68"/>
      <c r="E4" s="68"/>
      <c r="F4" s="68" t="s">
        <v>203</v>
      </c>
    </row>
    <row r="5" ht="28.5" customHeight="1" spans="1:6">
      <c r="A5" s="68"/>
      <c r="B5" s="68"/>
      <c r="C5" s="68" t="s">
        <v>55</v>
      </c>
      <c r="D5" s="68" t="s">
        <v>204</v>
      </c>
      <c r="E5" s="68" t="s">
        <v>205</v>
      </c>
      <c r="F5" s="68"/>
    </row>
    <row r="6" ht="17.25" customHeight="1" spans="1:6">
      <c r="A6" s="68" t="s">
        <v>79</v>
      </c>
      <c r="B6" s="68" t="s">
        <v>80</v>
      </c>
      <c r="C6" s="68" t="s">
        <v>81</v>
      </c>
      <c r="D6" s="68" t="s">
        <v>197</v>
      </c>
      <c r="E6" s="68" t="s">
        <v>82</v>
      </c>
      <c r="F6" s="68" t="s">
        <v>83</v>
      </c>
    </row>
    <row r="7" ht="17.25" customHeight="1" spans="1:6">
      <c r="A7" s="82">
        <v>46100</v>
      </c>
      <c r="B7" s="82"/>
      <c r="C7" s="82">
        <v>29000</v>
      </c>
      <c r="D7" s="82"/>
      <c r="E7" s="82">
        <v>29000</v>
      </c>
      <c r="F7" s="82">
        <v>17100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50"/>
  <sheetViews>
    <sheetView showZeros="0" workbookViewId="0">
      <selection activeCell="A1" sqref="A1"/>
    </sheetView>
  </sheetViews>
  <sheetFormatPr defaultColWidth="10.7090909090909" defaultRowHeight="14.25" customHeight="1"/>
  <cols>
    <col min="1" max="1" width="29.5454545454545" customWidth="1"/>
    <col min="2" max="2" width="33.4545454545455" customWidth="1"/>
    <col min="3" max="3" width="24.1363636363636" customWidth="1"/>
    <col min="4" max="4" width="27.0909090909091" customWidth="1"/>
    <col min="5" max="5" width="11.8545454545455" customWidth="1"/>
    <col min="6" max="6" width="31.4545454545455" customWidth="1"/>
    <col min="7" max="7" width="12" customWidth="1"/>
    <col min="8" max="8" width="32.2727272727273" customWidth="1"/>
    <col min="9" max="25" width="21.8545454545455" customWidth="1"/>
  </cols>
  <sheetData>
    <row r="1" ht="13.5" customHeight="1" spans="25:25">
      <c r="Y1" s="1" t="s">
        <v>206</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"单位名称："&amp;"富民县发展和改革局"</f>
        <v>单位名称：富民县发展和改革局</v>
      </c>
      <c r="B3" s="3"/>
      <c r="C3" s="3"/>
      <c r="D3" s="3"/>
      <c r="E3" s="3"/>
      <c r="F3" s="3"/>
      <c r="G3" s="3"/>
      <c r="H3" s="3"/>
      <c r="Y3" s="1" t="s">
        <v>1</v>
      </c>
    </row>
    <row r="4" ht="18" customHeight="1" spans="1:25">
      <c r="A4" s="68" t="s">
        <v>207</v>
      </c>
      <c r="B4" s="68" t="s">
        <v>208</v>
      </c>
      <c r="C4" s="68" t="s">
        <v>209</v>
      </c>
      <c r="D4" s="68" t="s">
        <v>210</v>
      </c>
      <c r="E4" s="4" t="s">
        <v>211</v>
      </c>
      <c r="F4" s="68" t="s">
        <v>212</v>
      </c>
      <c r="G4" s="4" t="s">
        <v>213</v>
      </c>
      <c r="H4" s="68" t="s">
        <v>214</v>
      </c>
      <c r="I4" s="68" t="s">
        <v>215</v>
      </c>
      <c r="J4" s="68" t="s">
        <v>215</v>
      </c>
      <c r="K4" s="68"/>
      <c r="L4" s="68"/>
      <c r="M4" s="68"/>
      <c r="N4" s="68"/>
      <c r="O4" s="68"/>
      <c r="P4" s="68"/>
      <c r="Q4" s="68"/>
      <c r="R4" s="68"/>
      <c r="S4" s="68" t="s">
        <v>59</v>
      </c>
      <c r="T4" s="68" t="s">
        <v>60</v>
      </c>
      <c r="U4" s="68"/>
      <c r="V4" s="68"/>
      <c r="W4" s="68"/>
      <c r="X4" s="68"/>
      <c r="Y4" s="68"/>
    </row>
    <row r="5" ht="18" customHeight="1" spans="1:25">
      <c r="A5" s="68"/>
      <c r="B5" s="68"/>
      <c r="C5" s="68"/>
      <c r="D5" s="68"/>
      <c r="E5" s="4"/>
      <c r="F5" s="68"/>
      <c r="G5" s="4"/>
      <c r="H5" s="68"/>
      <c r="I5" s="68" t="s">
        <v>216</v>
      </c>
      <c r="J5" s="68" t="s">
        <v>56</v>
      </c>
      <c r="K5" s="68"/>
      <c r="L5" s="68"/>
      <c r="M5" s="68"/>
      <c r="N5" s="68"/>
      <c r="O5" s="68"/>
      <c r="P5" s="68" t="s">
        <v>217</v>
      </c>
      <c r="Q5" s="68"/>
      <c r="R5" s="68"/>
      <c r="S5" s="68" t="s">
        <v>59</v>
      </c>
      <c r="T5" s="68" t="s">
        <v>60</v>
      </c>
      <c r="U5" s="68" t="s">
        <v>61</v>
      </c>
      <c r="V5" s="68" t="s">
        <v>60</v>
      </c>
      <c r="W5" s="68" t="s">
        <v>63</v>
      </c>
      <c r="X5" s="68" t="s">
        <v>64</v>
      </c>
      <c r="Y5" s="68" t="s">
        <v>65</v>
      </c>
    </row>
    <row r="6" ht="19.5" customHeight="1" spans="1:25">
      <c r="A6" s="68"/>
      <c r="B6" s="68"/>
      <c r="C6" s="68"/>
      <c r="D6" s="68"/>
      <c r="E6" s="4"/>
      <c r="F6" s="68"/>
      <c r="G6" s="4"/>
      <c r="H6" s="68"/>
      <c r="I6" s="68"/>
      <c r="J6" s="68" t="s">
        <v>218</v>
      </c>
      <c r="K6" s="68" t="s">
        <v>219</v>
      </c>
      <c r="L6" s="68" t="s">
        <v>220</v>
      </c>
      <c r="M6" s="68" t="s">
        <v>221</v>
      </c>
      <c r="N6" s="68" t="s">
        <v>222</v>
      </c>
      <c r="O6" s="68" t="s">
        <v>223</v>
      </c>
      <c r="P6" s="68" t="s">
        <v>56</v>
      </c>
      <c r="Q6" s="68" t="s">
        <v>57</v>
      </c>
      <c r="R6" s="68" t="s">
        <v>58</v>
      </c>
      <c r="S6" s="68"/>
      <c r="T6" s="68" t="s">
        <v>55</v>
      </c>
      <c r="U6" s="68" t="s">
        <v>61</v>
      </c>
      <c r="V6" s="68" t="s">
        <v>62</v>
      </c>
      <c r="W6" s="68" t="s">
        <v>63</v>
      </c>
      <c r="X6" s="68" t="s">
        <v>64</v>
      </c>
      <c r="Y6" s="68" t="s">
        <v>65</v>
      </c>
    </row>
    <row r="7" ht="37.5" customHeight="1" spans="1:25">
      <c r="A7" s="68"/>
      <c r="B7" s="68"/>
      <c r="C7" s="68"/>
      <c r="D7" s="68"/>
      <c r="E7" s="4"/>
      <c r="F7" s="68"/>
      <c r="G7" s="4"/>
      <c r="H7" s="68"/>
      <c r="I7" s="68"/>
      <c r="J7" s="68" t="s">
        <v>55</v>
      </c>
      <c r="K7" s="68" t="s">
        <v>224</v>
      </c>
      <c r="L7" s="68" t="s">
        <v>219</v>
      </c>
      <c r="M7" s="68" t="s">
        <v>221</v>
      </c>
      <c r="N7" s="68" t="s">
        <v>222</v>
      </c>
      <c r="O7" s="68" t="s">
        <v>223</v>
      </c>
      <c r="P7" s="68" t="s">
        <v>221</v>
      </c>
      <c r="Q7" s="68" t="s">
        <v>222</v>
      </c>
      <c r="R7" s="68" t="s">
        <v>223</v>
      </c>
      <c r="S7" s="68" t="s">
        <v>59</v>
      </c>
      <c r="T7" s="68" t="s">
        <v>55</v>
      </c>
      <c r="U7" s="68" t="s">
        <v>61</v>
      </c>
      <c r="V7" s="68" t="s">
        <v>225</v>
      </c>
      <c r="W7" s="68" t="s">
        <v>63</v>
      </c>
      <c r="X7" s="68" t="s">
        <v>64</v>
      </c>
      <c r="Y7" s="68" t="s">
        <v>65</v>
      </c>
    </row>
    <row r="8" ht="22.65"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3.4" customHeight="1" spans="1:25">
      <c r="A9" s="81" t="s">
        <v>67</v>
      </c>
      <c r="B9" s="81" t="s">
        <v>67</v>
      </c>
      <c r="C9" s="81" t="s">
        <v>226</v>
      </c>
      <c r="D9" s="81" t="s">
        <v>227</v>
      </c>
      <c r="E9" s="81" t="s">
        <v>96</v>
      </c>
      <c r="F9" s="81" t="s">
        <v>97</v>
      </c>
      <c r="G9" s="81" t="s">
        <v>228</v>
      </c>
      <c r="H9" s="81" t="s">
        <v>229</v>
      </c>
      <c r="I9" s="80">
        <v>715728</v>
      </c>
      <c r="J9" s="80">
        <v>715728</v>
      </c>
      <c r="K9" s="80"/>
      <c r="L9" s="80"/>
      <c r="M9" s="80"/>
      <c r="N9" s="80">
        <v>715728</v>
      </c>
      <c r="O9" s="80"/>
      <c r="P9" s="80"/>
      <c r="Q9" s="80"/>
      <c r="R9" s="80"/>
      <c r="S9" s="80"/>
      <c r="T9" s="80"/>
      <c r="U9" s="80"/>
      <c r="V9" s="80"/>
      <c r="W9" s="80"/>
      <c r="X9" s="80"/>
      <c r="Y9" s="80"/>
    </row>
    <row r="10" ht="23.4" customHeight="1" spans="1:25">
      <c r="A10" s="81" t="s">
        <v>67</v>
      </c>
      <c r="B10" s="81" t="s">
        <v>67</v>
      </c>
      <c r="C10" s="81" t="s">
        <v>226</v>
      </c>
      <c r="D10" s="81" t="s">
        <v>227</v>
      </c>
      <c r="E10" s="81" t="s">
        <v>96</v>
      </c>
      <c r="F10" s="81" t="s">
        <v>97</v>
      </c>
      <c r="G10" s="81" t="s">
        <v>230</v>
      </c>
      <c r="H10" s="81" t="s">
        <v>231</v>
      </c>
      <c r="I10" s="80">
        <v>59644</v>
      </c>
      <c r="J10" s="80">
        <v>59644</v>
      </c>
      <c r="K10" s="32"/>
      <c r="L10" s="32"/>
      <c r="M10" s="32"/>
      <c r="N10" s="80">
        <v>59644</v>
      </c>
      <c r="O10" s="32"/>
      <c r="P10" s="80"/>
      <c r="Q10" s="80"/>
      <c r="R10" s="80"/>
      <c r="S10" s="80"/>
      <c r="T10" s="80"/>
      <c r="U10" s="80"/>
      <c r="V10" s="80"/>
      <c r="W10" s="80"/>
      <c r="X10" s="80"/>
      <c r="Y10" s="80"/>
    </row>
    <row r="11" ht="23.4" customHeight="1" spans="1:25">
      <c r="A11" s="81" t="s">
        <v>67</v>
      </c>
      <c r="B11" s="81" t="s">
        <v>67</v>
      </c>
      <c r="C11" s="81" t="s">
        <v>232</v>
      </c>
      <c r="D11" s="81" t="s">
        <v>233</v>
      </c>
      <c r="E11" s="81" t="s">
        <v>96</v>
      </c>
      <c r="F11" s="81" t="s">
        <v>97</v>
      </c>
      <c r="G11" s="81" t="s">
        <v>228</v>
      </c>
      <c r="H11" s="81" t="s">
        <v>229</v>
      </c>
      <c r="I11" s="80">
        <v>770184</v>
      </c>
      <c r="J11" s="80">
        <v>770184</v>
      </c>
      <c r="K11" s="32"/>
      <c r="L11" s="32"/>
      <c r="M11" s="32"/>
      <c r="N11" s="80">
        <v>770184</v>
      </c>
      <c r="O11" s="32"/>
      <c r="P11" s="80"/>
      <c r="Q11" s="80"/>
      <c r="R11" s="80"/>
      <c r="S11" s="80"/>
      <c r="T11" s="80"/>
      <c r="U11" s="80"/>
      <c r="V11" s="80"/>
      <c r="W11" s="80"/>
      <c r="X11" s="80"/>
      <c r="Y11" s="80"/>
    </row>
    <row r="12" ht="23.4" customHeight="1" spans="1:25">
      <c r="A12" s="81" t="s">
        <v>67</v>
      </c>
      <c r="B12" s="81" t="s">
        <v>67</v>
      </c>
      <c r="C12" s="81" t="s">
        <v>232</v>
      </c>
      <c r="D12" s="81" t="s">
        <v>233</v>
      </c>
      <c r="E12" s="81" t="s">
        <v>96</v>
      </c>
      <c r="F12" s="81" t="s">
        <v>97</v>
      </c>
      <c r="G12" s="81" t="s">
        <v>234</v>
      </c>
      <c r="H12" s="81" t="s">
        <v>235</v>
      </c>
      <c r="I12" s="80">
        <v>64182</v>
      </c>
      <c r="J12" s="80">
        <v>64182</v>
      </c>
      <c r="K12" s="32"/>
      <c r="L12" s="32"/>
      <c r="M12" s="32"/>
      <c r="N12" s="80">
        <v>64182</v>
      </c>
      <c r="O12" s="32"/>
      <c r="P12" s="80"/>
      <c r="Q12" s="80"/>
      <c r="R12" s="80"/>
      <c r="S12" s="80"/>
      <c r="T12" s="80"/>
      <c r="U12" s="80"/>
      <c r="V12" s="80"/>
      <c r="W12" s="80"/>
      <c r="X12" s="80"/>
      <c r="Y12" s="80"/>
    </row>
    <row r="13" ht="23.4" customHeight="1" spans="1:25">
      <c r="A13" s="81" t="s">
        <v>67</v>
      </c>
      <c r="B13" s="81" t="s">
        <v>67</v>
      </c>
      <c r="C13" s="81" t="s">
        <v>236</v>
      </c>
      <c r="D13" s="81" t="s">
        <v>138</v>
      </c>
      <c r="E13" s="81" t="s">
        <v>137</v>
      </c>
      <c r="F13" s="81" t="s">
        <v>138</v>
      </c>
      <c r="G13" s="81" t="s">
        <v>237</v>
      </c>
      <c r="H13" s="81" t="s">
        <v>138</v>
      </c>
      <c r="I13" s="80">
        <v>468961.2</v>
      </c>
      <c r="J13" s="80">
        <v>468961.2</v>
      </c>
      <c r="K13" s="32"/>
      <c r="L13" s="32"/>
      <c r="M13" s="32"/>
      <c r="N13" s="80">
        <v>468961.2</v>
      </c>
      <c r="O13" s="32"/>
      <c r="P13" s="80"/>
      <c r="Q13" s="80"/>
      <c r="R13" s="80"/>
      <c r="S13" s="80"/>
      <c r="T13" s="80"/>
      <c r="U13" s="80"/>
      <c r="V13" s="80"/>
      <c r="W13" s="80"/>
      <c r="X13" s="80"/>
      <c r="Y13" s="80"/>
    </row>
    <row r="14" ht="23.4" customHeight="1" spans="1:25">
      <c r="A14" s="81" t="s">
        <v>67</v>
      </c>
      <c r="B14" s="81" t="s">
        <v>67</v>
      </c>
      <c r="C14" s="81" t="s">
        <v>238</v>
      </c>
      <c r="D14" s="81" t="s">
        <v>203</v>
      </c>
      <c r="E14" s="81" t="s">
        <v>96</v>
      </c>
      <c r="F14" s="81" t="s">
        <v>97</v>
      </c>
      <c r="G14" s="81" t="s">
        <v>239</v>
      </c>
      <c r="H14" s="81" t="s">
        <v>203</v>
      </c>
      <c r="I14" s="80">
        <v>17100</v>
      </c>
      <c r="J14" s="80">
        <v>17100</v>
      </c>
      <c r="K14" s="32"/>
      <c r="L14" s="32"/>
      <c r="M14" s="32"/>
      <c r="N14" s="80">
        <v>17100</v>
      </c>
      <c r="O14" s="32"/>
      <c r="P14" s="80"/>
      <c r="Q14" s="80"/>
      <c r="R14" s="80"/>
      <c r="S14" s="80"/>
      <c r="T14" s="80"/>
      <c r="U14" s="80"/>
      <c r="V14" s="80"/>
      <c r="W14" s="80"/>
      <c r="X14" s="80"/>
      <c r="Y14" s="80"/>
    </row>
    <row r="15" ht="23.4" customHeight="1" spans="1:25">
      <c r="A15" s="81" t="s">
        <v>67</v>
      </c>
      <c r="B15" s="81" t="s">
        <v>67</v>
      </c>
      <c r="C15" s="81" t="s">
        <v>240</v>
      </c>
      <c r="D15" s="81" t="s">
        <v>241</v>
      </c>
      <c r="E15" s="81" t="s">
        <v>96</v>
      </c>
      <c r="F15" s="81" t="s">
        <v>97</v>
      </c>
      <c r="G15" s="81" t="s">
        <v>242</v>
      </c>
      <c r="H15" s="81" t="s">
        <v>243</v>
      </c>
      <c r="I15" s="80">
        <v>20000</v>
      </c>
      <c r="J15" s="80">
        <v>20000</v>
      </c>
      <c r="K15" s="32"/>
      <c r="L15" s="32"/>
      <c r="M15" s="32"/>
      <c r="N15" s="80">
        <v>20000</v>
      </c>
      <c r="O15" s="32"/>
      <c r="P15" s="80"/>
      <c r="Q15" s="80"/>
      <c r="R15" s="80"/>
      <c r="S15" s="80"/>
      <c r="T15" s="80"/>
      <c r="U15" s="80"/>
      <c r="V15" s="80"/>
      <c r="W15" s="80"/>
      <c r="X15" s="80"/>
      <c r="Y15" s="80"/>
    </row>
    <row r="16" ht="23.4" customHeight="1" spans="1:25">
      <c r="A16" s="81" t="s">
        <v>67</v>
      </c>
      <c r="B16" s="81" t="s">
        <v>67</v>
      </c>
      <c r="C16" s="81" t="s">
        <v>240</v>
      </c>
      <c r="D16" s="81" t="s">
        <v>241</v>
      </c>
      <c r="E16" s="81" t="s">
        <v>96</v>
      </c>
      <c r="F16" s="81" t="s">
        <v>97</v>
      </c>
      <c r="G16" s="81" t="s">
        <v>244</v>
      </c>
      <c r="H16" s="81" t="s">
        <v>245</v>
      </c>
      <c r="I16" s="80">
        <v>7500</v>
      </c>
      <c r="J16" s="80">
        <v>7500</v>
      </c>
      <c r="K16" s="32"/>
      <c r="L16" s="32"/>
      <c r="M16" s="32"/>
      <c r="N16" s="80">
        <v>7500</v>
      </c>
      <c r="O16" s="32"/>
      <c r="P16" s="80"/>
      <c r="Q16" s="80"/>
      <c r="R16" s="80"/>
      <c r="S16" s="80"/>
      <c r="T16" s="80"/>
      <c r="U16" s="80"/>
      <c r="V16" s="80"/>
      <c r="W16" s="80"/>
      <c r="X16" s="80"/>
      <c r="Y16" s="80"/>
    </row>
    <row r="17" ht="23.4" customHeight="1" spans="1:25">
      <c r="A17" s="81" t="s">
        <v>67</v>
      </c>
      <c r="B17" s="81" t="s">
        <v>67</v>
      </c>
      <c r="C17" s="81" t="s">
        <v>240</v>
      </c>
      <c r="D17" s="81" t="s">
        <v>241</v>
      </c>
      <c r="E17" s="81" t="s">
        <v>96</v>
      </c>
      <c r="F17" s="81" t="s">
        <v>97</v>
      </c>
      <c r="G17" s="81" t="s">
        <v>246</v>
      </c>
      <c r="H17" s="81" t="s">
        <v>247</v>
      </c>
      <c r="I17" s="80">
        <v>8000</v>
      </c>
      <c r="J17" s="80">
        <v>8000</v>
      </c>
      <c r="K17" s="32"/>
      <c r="L17" s="32"/>
      <c r="M17" s="32"/>
      <c r="N17" s="80">
        <v>8000</v>
      </c>
      <c r="O17" s="32"/>
      <c r="P17" s="80"/>
      <c r="Q17" s="80"/>
      <c r="R17" s="80"/>
      <c r="S17" s="80"/>
      <c r="T17" s="80"/>
      <c r="U17" s="80"/>
      <c r="V17" s="80"/>
      <c r="W17" s="80"/>
      <c r="X17" s="80"/>
      <c r="Y17" s="80"/>
    </row>
    <row r="18" ht="23.4" customHeight="1" spans="1:25">
      <c r="A18" s="81" t="s">
        <v>67</v>
      </c>
      <c r="B18" s="81" t="s">
        <v>67</v>
      </c>
      <c r="C18" s="81" t="s">
        <v>240</v>
      </c>
      <c r="D18" s="81" t="s">
        <v>241</v>
      </c>
      <c r="E18" s="81" t="s">
        <v>96</v>
      </c>
      <c r="F18" s="81" t="s">
        <v>97</v>
      </c>
      <c r="G18" s="81" t="s">
        <v>248</v>
      </c>
      <c r="H18" s="81" t="s">
        <v>249</v>
      </c>
      <c r="I18" s="80">
        <v>15000</v>
      </c>
      <c r="J18" s="80">
        <v>15000</v>
      </c>
      <c r="K18" s="32"/>
      <c r="L18" s="32"/>
      <c r="M18" s="32"/>
      <c r="N18" s="80">
        <v>15000</v>
      </c>
      <c r="O18" s="32"/>
      <c r="P18" s="80"/>
      <c r="Q18" s="80"/>
      <c r="R18" s="80"/>
      <c r="S18" s="80"/>
      <c r="T18" s="80"/>
      <c r="U18" s="80"/>
      <c r="V18" s="80"/>
      <c r="W18" s="80"/>
      <c r="X18" s="80"/>
      <c r="Y18" s="80"/>
    </row>
    <row r="19" ht="23.4" customHeight="1" spans="1:25">
      <c r="A19" s="81" t="s">
        <v>67</v>
      </c>
      <c r="B19" s="81" t="s">
        <v>67</v>
      </c>
      <c r="C19" s="81" t="s">
        <v>240</v>
      </c>
      <c r="D19" s="81" t="s">
        <v>241</v>
      </c>
      <c r="E19" s="81" t="s">
        <v>96</v>
      </c>
      <c r="F19" s="81" t="s">
        <v>97</v>
      </c>
      <c r="G19" s="81" t="s">
        <v>250</v>
      </c>
      <c r="H19" s="81" t="s">
        <v>251</v>
      </c>
      <c r="I19" s="80">
        <v>5000</v>
      </c>
      <c r="J19" s="80">
        <v>5000</v>
      </c>
      <c r="K19" s="32"/>
      <c r="L19" s="32"/>
      <c r="M19" s="32"/>
      <c r="N19" s="80">
        <v>5000</v>
      </c>
      <c r="O19" s="32"/>
      <c r="P19" s="80"/>
      <c r="Q19" s="80"/>
      <c r="R19" s="80"/>
      <c r="S19" s="80"/>
      <c r="T19" s="80"/>
      <c r="U19" s="80"/>
      <c r="V19" s="80"/>
      <c r="W19" s="80"/>
      <c r="X19" s="80"/>
      <c r="Y19" s="80"/>
    </row>
    <row r="20" ht="23.4" customHeight="1" spans="1:25">
      <c r="A20" s="81" t="s">
        <v>67</v>
      </c>
      <c r="B20" s="81" t="s">
        <v>67</v>
      </c>
      <c r="C20" s="81" t="s">
        <v>240</v>
      </c>
      <c r="D20" s="81" t="s">
        <v>241</v>
      </c>
      <c r="E20" s="81" t="s">
        <v>96</v>
      </c>
      <c r="F20" s="81" t="s">
        <v>97</v>
      </c>
      <c r="G20" s="81" t="s">
        <v>252</v>
      </c>
      <c r="H20" s="81" t="s">
        <v>253</v>
      </c>
      <c r="I20" s="80">
        <v>14400</v>
      </c>
      <c r="J20" s="80">
        <v>14400</v>
      </c>
      <c r="K20" s="32"/>
      <c r="L20" s="32"/>
      <c r="M20" s="32"/>
      <c r="N20" s="80">
        <v>14400</v>
      </c>
      <c r="O20" s="32"/>
      <c r="P20" s="80"/>
      <c r="Q20" s="80"/>
      <c r="R20" s="80"/>
      <c r="S20" s="80"/>
      <c r="T20" s="80"/>
      <c r="U20" s="80"/>
      <c r="V20" s="80"/>
      <c r="W20" s="80"/>
      <c r="X20" s="80"/>
      <c r="Y20" s="80"/>
    </row>
    <row r="21" ht="23.4" customHeight="1" spans="1:25">
      <c r="A21" s="81" t="s">
        <v>67</v>
      </c>
      <c r="B21" s="81" t="s">
        <v>67</v>
      </c>
      <c r="C21" s="81" t="s">
        <v>240</v>
      </c>
      <c r="D21" s="81" t="s">
        <v>241</v>
      </c>
      <c r="E21" s="81" t="s">
        <v>96</v>
      </c>
      <c r="F21" s="81" t="s">
        <v>97</v>
      </c>
      <c r="G21" s="81" t="s">
        <v>252</v>
      </c>
      <c r="H21" s="81" t="s">
        <v>253</v>
      </c>
      <c r="I21" s="80">
        <v>4700</v>
      </c>
      <c r="J21" s="80">
        <v>4700</v>
      </c>
      <c r="K21" s="32"/>
      <c r="L21" s="32"/>
      <c r="M21" s="32"/>
      <c r="N21" s="80">
        <v>4700</v>
      </c>
      <c r="O21" s="32"/>
      <c r="P21" s="80"/>
      <c r="Q21" s="80"/>
      <c r="R21" s="80"/>
      <c r="S21" s="80"/>
      <c r="T21" s="80"/>
      <c r="U21" s="80"/>
      <c r="V21" s="80"/>
      <c r="W21" s="80"/>
      <c r="X21" s="80"/>
      <c r="Y21" s="80"/>
    </row>
    <row r="22" ht="23.4" customHeight="1" spans="1:25">
      <c r="A22" s="81" t="s">
        <v>67</v>
      </c>
      <c r="B22" s="81" t="s">
        <v>67</v>
      </c>
      <c r="C22" s="81" t="s">
        <v>240</v>
      </c>
      <c r="D22" s="81" t="s">
        <v>241</v>
      </c>
      <c r="E22" s="81" t="s">
        <v>96</v>
      </c>
      <c r="F22" s="81" t="s">
        <v>97</v>
      </c>
      <c r="G22" s="81" t="s">
        <v>254</v>
      </c>
      <c r="H22" s="81" t="s">
        <v>255</v>
      </c>
      <c r="I22" s="80">
        <v>4000</v>
      </c>
      <c r="J22" s="80">
        <v>4000</v>
      </c>
      <c r="K22" s="32"/>
      <c r="L22" s="32"/>
      <c r="M22" s="32"/>
      <c r="N22" s="80">
        <v>4000</v>
      </c>
      <c r="O22" s="32"/>
      <c r="P22" s="80"/>
      <c r="Q22" s="80"/>
      <c r="R22" s="80"/>
      <c r="S22" s="80"/>
      <c r="T22" s="80"/>
      <c r="U22" s="80"/>
      <c r="V22" s="80"/>
      <c r="W22" s="80"/>
      <c r="X22" s="80"/>
      <c r="Y22" s="80"/>
    </row>
    <row r="23" ht="23.4" customHeight="1" spans="1:25">
      <c r="A23" s="81" t="s">
        <v>67</v>
      </c>
      <c r="B23" s="81" t="s">
        <v>67</v>
      </c>
      <c r="C23" s="81" t="s">
        <v>240</v>
      </c>
      <c r="D23" s="81" t="s">
        <v>241</v>
      </c>
      <c r="E23" s="81" t="s">
        <v>96</v>
      </c>
      <c r="F23" s="81" t="s">
        <v>97</v>
      </c>
      <c r="G23" s="81" t="s">
        <v>256</v>
      </c>
      <c r="H23" s="81" t="s">
        <v>257</v>
      </c>
      <c r="I23" s="80">
        <v>2000</v>
      </c>
      <c r="J23" s="80">
        <v>2000</v>
      </c>
      <c r="K23" s="32"/>
      <c r="L23" s="32"/>
      <c r="M23" s="32"/>
      <c r="N23" s="80">
        <v>2000</v>
      </c>
      <c r="O23" s="32"/>
      <c r="P23" s="80"/>
      <c r="Q23" s="80"/>
      <c r="R23" s="80"/>
      <c r="S23" s="80"/>
      <c r="T23" s="80"/>
      <c r="U23" s="80"/>
      <c r="V23" s="80"/>
      <c r="W23" s="80"/>
      <c r="X23" s="80"/>
      <c r="Y23" s="80"/>
    </row>
    <row r="24" ht="23.4" customHeight="1" spans="1:25">
      <c r="A24" s="81" t="s">
        <v>67</v>
      </c>
      <c r="B24" s="81" t="s">
        <v>67</v>
      </c>
      <c r="C24" s="81" t="s">
        <v>258</v>
      </c>
      <c r="D24" s="81" t="s">
        <v>259</v>
      </c>
      <c r="E24" s="81" t="s">
        <v>96</v>
      </c>
      <c r="F24" s="81" t="s">
        <v>97</v>
      </c>
      <c r="G24" s="81" t="s">
        <v>260</v>
      </c>
      <c r="H24" s="81" t="s">
        <v>259</v>
      </c>
      <c r="I24" s="80">
        <v>39100</v>
      </c>
      <c r="J24" s="80">
        <v>39100</v>
      </c>
      <c r="K24" s="32"/>
      <c r="L24" s="32"/>
      <c r="M24" s="32"/>
      <c r="N24" s="80">
        <v>39100</v>
      </c>
      <c r="O24" s="32"/>
      <c r="P24" s="80"/>
      <c r="Q24" s="80"/>
      <c r="R24" s="80"/>
      <c r="S24" s="80"/>
      <c r="T24" s="80"/>
      <c r="U24" s="80"/>
      <c r="V24" s="80"/>
      <c r="W24" s="80"/>
      <c r="X24" s="80"/>
      <c r="Y24" s="80"/>
    </row>
    <row r="25" ht="23.4" customHeight="1" spans="1:25">
      <c r="A25" s="81" t="s">
        <v>67</v>
      </c>
      <c r="B25" s="81" t="s">
        <v>67</v>
      </c>
      <c r="C25" s="81" t="s">
        <v>258</v>
      </c>
      <c r="D25" s="81" t="s">
        <v>259</v>
      </c>
      <c r="E25" s="81" t="s">
        <v>96</v>
      </c>
      <c r="F25" s="81" t="s">
        <v>97</v>
      </c>
      <c r="G25" s="81" t="s">
        <v>260</v>
      </c>
      <c r="H25" s="81" t="s">
        <v>259</v>
      </c>
      <c r="I25" s="80">
        <v>32200</v>
      </c>
      <c r="J25" s="80">
        <v>32200</v>
      </c>
      <c r="K25" s="32"/>
      <c r="L25" s="32"/>
      <c r="M25" s="32"/>
      <c r="N25" s="80">
        <v>32200</v>
      </c>
      <c r="O25" s="32"/>
      <c r="P25" s="80"/>
      <c r="Q25" s="80"/>
      <c r="R25" s="80"/>
      <c r="S25" s="80"/>
      <c r="T25" s="80"/>
      <c r="U25" s="80"/>
      <c r="V25" s="80"/>
      <c r="W25" s="80"/>
      <c r="X25" s="80"/>
      <c r="Y25" s="80"/>
    </row>
    <row r="26" ht="23.4" customHeight="1" spans="1:25">
      <c r="A26" s="81" t="s">
        <v>67</v>
      </c>
      <c r="B26" s="81" t="s">
        <v>67</v>
      </c>
      <c r="C26" s="81" t="s">
        <v>261</v>
      </c>
      <c r="D26" s="81" t="s">
        <v>262</v>
      </c>
      <c r="E26" s="81" t="s">
        <v>96</v>
      </c>
      <c r="F26" s="81" t="s">
        <v>97</v>
      </c>
      <c r="G26" s="81" t="s">
        <v>263</v>
      </c>
      <c r="H26" s="81" t="s">
        <v>264</v>
      </c>
      <c r="I26" s="80">
        <v>910620</v>
      </c>
      <c r="J26" s="80">
        <v>910620</v>
      </c>
      <c r="K26" s="32"/>
      <c r="L26" s="32"/>
      <c r="M26" s="32"/>
      <c r="N26" s="80">
        <v>910620</v>
      </c>
      <c r="O26" s="32"/>
      <c r="P26" s="80"/>
      <c r="Q26" s="80"/>
      <c r="R26" s="80"/>
      <c r="S26" s="80"/>
      <c r="T26" s="80"/>
      <c r="U26" s="80"/>
      <c r="V26" s="80"/>
      <c r="W26" s="80"/>
      <c r="X26" s="80"/>
      <c r="Y26" s="80"/>
    </row>
    <row r="27" ht="23.4" customHeight="1" spans="1:25">
      <c r="A27" s="81" t="s">
        <v>67</v>
      </c>
      <c r="B27" s="81" t="s">
        <v>67</v>
      </c>
      <c r="C27" s="81" t="s">
        <v>265</v>
      </c>
      <c r="D27" s="81" t="s">
        <v>266</v>
      </c>
      <c r="E27" s="81" t="s">
        <v>96</v>
      </c>
      <c r="F27" s="81" t="s">
        <v>97</v>
      </c>
      <c r="G27" s="81" t="s">
        <v>234</v>
      </c>
      <c r="H27" s="81" t="s">
        <v>235</v>
      </c>
      <c r="I27" s="80">
        <v>332556</v>
      </c>
      <c r="J27" s="80">
        <v>332556</v>
      </c>
      <c r="K27" s="32"/>
      <c r="L27" s="32"/>
      <c r="M27" s="32"/>
      <c r="N27" s="80">
        <v>332556</v>
      </c>
      <c r="O27" s="32"/>
      <c r="P27" s="80"/>
      <c r="Q27" s="80"/>
      <c r="R27" s="80"/>
      <c r="S27" s="80"/>
      <c r="T27" s="80"/>
      <c r="U27" s="80"/>
      <c r="V27" s="80"/>
      <c r="W27" s="80"/>
      <c r="X27" s="80"/>
      <c r="Y27" s="80"/>
    </row>
    <row r="28" ht="23.4" customHeight="1" spans="1:25">
      <c r="A28" s="81" t="s">
        <v>67</v>
      </c>
      <c r="B28" s="81" t="s">
        <v>67</v>
      </c>
      <c r="C28" s="81" t="s">
        <v>265</v>
      </c>
      <c r="D28" s="81" t="s">
        <v>266</v>
      </c>
      <c r="E28" s="81" t="s">
        <v>96</v>
      </c>
      <c r="F28" s="81" t="s">
        <v>97</v>
      </c>
      <c r="G28" s="81" t="s">
        <v>234</v>
      </c>
      <c r="H28" s="81" t="s">
        <v>235</v>
      </c>
      <c r="I28" s="80">
        <v>303780</v>
      </c>
      <c r="J28" s="80">
        <v>303780</v>
      </c>
      <c r="K28" s="32"/>
      <c r="L28" s="32"/>
      <c r="M28" s="32"/>
      <c r="N28" s="80">
        <v>303780</v>
      </c>
      <c r="O28" s="32"/>
      <c r="P28" s="80"/>
      <c r="Q28" s="80"/>
      <c r="R28" s="80"/>
      <c r="S28" s="80"/>
      <c r="T28" s="80"/>
      <c r="U28" s="80"/>
      <c r="V28" s="80"/>
      <c r="W28" s="80"/>
      <c r="X28" s="80"/>
      <c r="Y28" s="80"/>
    </row>
    <row r="29" ht="23.4" customHeight="1" spans="1:25">
      <c r="A29" s="81" t="s">
        <v>67</v>
      </c>
      <c r="B29" s="81" t="s">
        <v>67</v>
      </c>
      <c r="C29" s="81" t="s">
        <v>265</v>
      </c>
      <c r="D29" s="81" t="s">
        <v>266</v>
      </c>
      <c r="E29" s="81" t="s">
        <v>96</v>
      </c>
      <c r="F29" s="81" t="s">
        <v>97</v>
      </c>
      <c r="G29" s="81" t="s">
        <v>234</v>
      </c>
      <c r="H29" s="81" t="s">
        <v>235</v>
      </c>
      <c r="I29" s="80">
        <v>153420</v>
      </c>
      <c r="J29" s="80">
        <v>153420</v>
      </c>
      <c r="K29" s="32"/>
      <c r="L29" s="32"/>
      <c r="M29" s="32"/>
      <c r="N29" s="80">
        <v>153420</v>
      </c>
      <c r="O29" s="32"/>
      <c r="P29" s="80"/>
      <c r="Q29" s="80"/>
      <c r="R29" s="80"/>
      <c r="S29" s="80"/>
      <c r="T29" s="80"/>
      <c r="U29" s="80"/>
      <c r="V29" s="80"/>
      <c r="W29" s="80"/>
      <c r="X29" s="80"/>
      <c r="Y29" s="80"/>
    </row>
    <row r="30" ht="23.4" customHeight="1" spans="1:25">
      <c r="A30" s="81" t="s">
        <v>67</v>
      </c>
      <c r="B30" s="81" t="s">
        <v>67</v>
      </c>
      <c r="C30" s="81" t="s">
        <v>267</v>
      </c>
      <c r="D30" s="81" t="s">
        <v>268</v>
      </c>
      <c r="E30" s="81" t="s">
        <v>126</v>
      </c>
      <c r="F30" s="81" t="s">
        <v>127</v>
      </c>
      <c r="G30" s="81" t="s">
        <v>269</v>
      </c>
      <c r="H30" s="81" t="s">
        <v>270</v>
      </c>
      <c r="I30" s="80">
        <v>6859.51</v>
      </c>
      <c r="J30" s="80">
        <v>6859.51</v>
      </c>
      <c r="K30" s="32"/>
      <c r="L30" s="32"/>
      <c r="M30" s="32"/>
      <c r="N30" s="80">
        <v>6859.51</v>
      </c>
      <c r="O30" s="32"/>
      <c r="P30" s="80"/>
      <c r="Q30" s="80"/>
      <c r="R30" s="80"/>
      <c r="S30" s="80"/>
      <c r="T30" s="80"/>
      <c r="U30" s="80"/>
      <c r="V30" s="80"/>
      <c r="W30" s="80"/>
      <c r="X30" s="80"/>
      <c r="Y30" s="80"/>
    </row>
    <row r="31" ht="23.4" customHeight="1" spans="1:25">
      <c r="A31" s="81" t="s">
        <v>67</v>
      </c>
      <c r="B31" s="81" t="s">
        <v>67</v>
      </c>
      <c r="C31" s="81" t="s">
        <v>271</v>
      </c>
      <c r="D31" s="81" t="s">
        <v>272</v>
      </c>
      <c r="E31" s="81" t="s">
        <v>96</v>
      </c>
      <c r="F31" s="81" t="s">
        <v>97</v>
      </c>
      <c r="G31" s="81" t="s">
        <v>230</v>
      </c>
      <c r="H31" s="81" t="s">
        <v>231</v>
      </c>
      <c r="I31" s="80">
        <v>230640</v>
      </c>
      <c r="J31" s="80">
        <v>230640</v>
      </c>
      <c r="K31" s="32"/>
      <c r="L31" s="32"/>
      <c r="M31" s="32"/>
      <c r="N31" s="80">
        <v>230640</v>
      </c>
      <c r="O31" s="32"/>
      <c r="P31" s="80"/>
      <c r="Q31" s="80"/>
      <c r="R31" s="80"/>
      <c r="S31" s="80"/>
      <c r="T31" s="80"/>
      <c r="U31" s="80"/>
      <c r="V31" s="80"/>
      <c r="W31" s="80"/>
      <c r="X31" s="80"/>
      <c r="Y31" s="80"/>
    </row>
    <row r="32" ht="23.4" customHeight="1" spans="1:25">
      <c r="A32" s="81" t="s">
        <v>67</v>
      </c>
      <c r="B32" s="81" t="s">
        <v>67</v>
      </c>
      <c r="C32" s="81" t="s">
        <v>273</v>
      </c>
      <c r="D32" s="81" t="s">
        <v>274</v>
      </c>
      <c r="E32" s="81" t="s">
        <v>96</v>
      </c>
      <c r="F32" s="81" t="s">
        <v>97</v>
      </c>
      <c r="G32" s="81" t="s">
        <v>263</v>
      </c>
      <c r="H32" s="81" t="s">
        <v>264</v>
      </c>
      <c r="I32" s="80">
        <v>52800</v>
      </c>
      <c r="J32" s="80">
        <v>52800</v>
      </c>
      <c r="K32" s="32"/>
      <c r="L32" s="32"/>
      <c r="M32" s="32"/>
      <c r="N32" s="80">
        <v>52800</v>
      </c>
      <c r="O32" s="32"/>
      <c r="P32" s="80"/>
      <c r="Q32" s="80"/>
      <c r="R32" s="80"/>
      <c r="S32" s="80"/>
      <c r="T32" s="80"/>
      <c r="U32" s="80"/>
      <c r="V32" s="80"/>
      <c r="W32" s="80"/>
      <c r="X32" s="80"/>
      <c r="Y32" s="80"/>
    </row>
    <row r="33" ht="23.4" customHeight="1" spans="1:25">
      <c r="A33" s="81" t="s">
        <v>67</v>
      </c>
      <c r="B33" s="81" t="s">
        <v>67</v>
      </c>
      <c r="C33" s="81" t="s">
        <v>275</v>
      </c>
      <c r="D33" s="81" t="s">
        <v>276</v>
      </c>
      <c r="E33" s="81" t="s">
        <v>96</v>
      </c>
      <c r="F33" s="81" t="s">
        <v>97</v>
      </c>
      <c r="G33" s="81" t="s">
        <v>269</v>
      </c>
      <c r="H33" s="81" t="s">
        <v>270</v>
      </c>
      <c r="I33" s="80">
        <v>12546.79</v>
      </c>
      <c r="J33" s="80">
        <v>12546.79</v>
      </c>
      <c r="K33" s="32"/>
      <c r="L33" s="32"/>
      <c r="M33" s="32"/>
      <c r="N33" s="80">
        <v>12546.79</v>
      </c>
      <c r="O33" s="32"/>
      <c r="P33" s="80"/>
      <c r="Q33" s="80"/>
      <c r="R33" s="80"/>
      <c r="S33" s="80"/>
      <c r="T33" s="80"/>
      <c r="U33" s="80"/>
      <c r="V33" s="80"/>
      <c r="W33" s="80"/>
      <c r="X33" s="80"/>
      <c r="Y33" s="80"/>
    </row>
    <row r="34" ht="23.4" customHeight="1" spans="1:25">
      <c r="A34" s="81" t="s">
        <v>67</v>
      </c>
      <c r="B34" s="81" t="s">
        <v>67</v>
      </c>
      <c r="C34" s="81" t="s">
        <v>277</v>
      </c>
      <c r="D34" s="81" t="s">
        <v>278</v>
      </c>
      <c r="E34" s="81" t="s">
        <v>110</v>
      </c>
      <c r="F34" s="81" t="s">
        <v>111</v>
      </c>
      <c r="G34" s="81" t="s">
        <v>279</v>
      </c>
      <c r="H34" s="81" t="s">
        <v>280</v>
      </c>
      <c r="I34" s="80">
        <v>247726.56</v>
      </c>
      <c r="J34" s="80">
        <v>247726.56</v>
      </c>
      <c r="K34" s="32"/>
      <c r="L34" s="32"/>
      <c r="M34" s="32"/>
      <c r="N34" s="80">
        <v>247726.56</v>
      </c>
      <c r="O34" s="32"/>
      <c r="P34" s="80"/>
      <c r="Q34" s="80"/>
      <c r="R34" s="80"/>
      <c r="S34" s="80"/>
      <c r="T34" s="80"/>
      <c r="U34" s="80"/>
      <c r="V34" s="80"/>
      <c r="W34" s="80"/>
      <c r="X34" s="80"/>
      <c r="Y34" s="80"/>
    </row>
    <row r="35" ht="23.4" customHeight="1" spans="1:25">
      <c r="A35" s="81" t="s">
        <v>67</v>
      </c>
      <c r="B35" s="81" t="s">
        <v>67</v>
      </c>
      <c r="C35" s="81" t="s">
        <v>281</v>
      </c>
      <c r="D35" s="81" t="s">
        <v>282</v>
      </c>
      <c r="E35" s="81" t="s">
        <v>96</v>
      </c>
      <c r="F35" s="81" t="s">
        <v>97</v>
      </c>
      <c r="G35" s="81" t="s">
        <v>283</v>
      </c>
      <c r="H35" s="81" t="s">
        <v>284</v>
      </c>
      <c r="I35" s="80">
        <v>130200</v>
      </c>
      <c r="J35" s="80">
        <v>130200</v>
      </c>
      <c r="K35" s="32"/>
      <c r="L35" s="32"/>
      <c r="M35" s="32"/>
      <c r="N35" s="80">
        <v>130200</v>
      </c>
      <c r="O35" s="32"/>
      <c r="P35" s="80"/>
      <c r="Q35" s="80"/>
      <c r="R35" s="80"/>
      <c r="S35" s="80"/>
      <c r="T35" s="80"/>
      <c r="U35" s="80"/>
      <c r="V35" s="80"/>
      <c r="W35" s="80"/>
      <c r="X35" s="80"/>
      <c r="Y35" s="80"/>
    </row>
    <row r="36" ht="23.4" customHeight="1" spans="1:25">
      <c r="A36" s="81" t="s">
        <v>67</v>
      </c>
      <c r="B36" s="81" t="s">
        <v>67</v>
      </c>
      <c r="C36" s="81" t="s">
        <v>285</v>
      </c>
      <c r="D36" s="81" t="s">
        <v>286</v>
      </c>
      <c r="E36" s="81" t="s">
        <v>96</v>
      </c>
      <c r="F36" s="81" t="s">
        <v>97</v>
      </c>
      <c r="G36" s="81" t="s">
        <v>283</v>
      </c>
      <c r="H36" s="81" t="s">
        <v>284</v>
      </c>
      <c r="I36" s="80">
        <v>13020</v>
      </c>
      <c r="J36" s="80">
        <v>13020</v>
      </c>
      <c r="K36" s="32"/>
      <c r="L36" s="32"/>
      <c r="M36" s="32"/>
      <c r="N36" s="80">
        <v>13020</v>
      </c>
      <c r="O36" s="32"/>
      <c r="P36" s="80"/>
      <c r="Q36" s="80"/>
      <c r="R36" s="80"/>
      <c r="S36" s="80"/>
      <c r="T36" s="80"/>
      <c r="U36" s="80"/>
      <c r="V36" s="80"/>
      <c r="W36" s="80"/>
      <c r="X36" s="80"/>
      <c r="Y36" s="80"/>
    </row>
    <row r="37" ht="23.4" customHeight="1" spans="1:25">
      <c r="A37" s="81" t="s">
        <v>67</v>
      </c>
      <c r="B37" s="81" t="s">
        <v>67</v>
      </c>
      <c r="C37" s="81" t="s">
        <v>287</v>
      </c>
      <c r="D37" s="81" t="s">
        <v>288</v>
      </c>
      <c r="E37" s="81" t="s">
        <v>108</v>
      </c>
      <c r="F37" s="81" t="s">
        <v>109</v>
      </c>
      <c r="G37" s="81" t="s">
        <v>289</v>
      </c>
      <c r="H37" s="81" t="s">
        <v>290</v>
      </c>
      <c r="I37" s="80">
        <v>548760.64</v>
      </c>
      <c r="J37" s="80">
        <v>548760.64</v>
      </c>
      <c r="K37" s="32"/>
      <c r="L37" s="32"/>
      <c r="M37" s="32"/>
      <c r="N37" s="80">
        <v>548760.64</v>
      </c>
      <c r="O37" s="32"/>
      <c r="P37" s="80"/>
      <c r="Q37" s="80"/>
      <c r="R37" s="80"/>
      <c r="S37" s="80"/>
      <c r="T37" s="80"/>
      <c r="U37" s="80"/>
      <c r="V37" s="80"/>
      <c r="W37" s="80"/>
      <c r="X37" s="80"/>
      <c r="Y37" s="80"/>
    </row>
    <row r="38" ht="23.4" customHeight="1" spans="1:25">
      <c r="A38" s="81" t="s">
        <v>67</v>
      </c>
      <c r="B38" s="81" t="s">
        <v>67</v>
      </c>
      <c r="C38" s="81" t="s">
        <v>291</v>
      </c>
      <c r="D38" s="81" t="s">
        <v>292</v>
      </c>
      <c r="E38" s="81" t="s">
        <v>120</v>
      </c>
      <c r="F38" s="81" t="s">
        <v>121</v>
      </c>
      <c r="G38" s="81" t="s">
        <v>293</v>
      </c>
      <c r="H38" s="81" t="s">
        <v>294</v>
      </c>
      <c r="I38" s="80">
        <v>138473.73</v>
      </c>
      <c r="J38" s="80">
        <v>138473.73</v>
      </c>
      <c r="K38" s="32"/>
      <c r="L38" s="32"/>
      <c r="M38" s="32"/>
      <c r="N38" s="80">
        <v>138473.73</v>
      </c>
      <c r="O38" s="32"/>
      <c r="P38" s="80"/>
      <c r="Q38" s="80"/>
      <c r="R38" s="80"/>
      <c r="S38" s="80"/>
      <c r="T38" s="80"/>
      <c r="U38" s="80"/>
      <c r="V38" s="80"/>
      <c r="W38" s="80"/>
      <c r="X38" s="80"/>
      <c r="Y38" s="80"/>
    </row>
    <row r="39" ht="23.4" customHeight="1" spans="1:25">
      <c r="A39" s="81" t="s">
        <v>67</v>
      </c>
      <c r="B39" s="81" t="s">
        <v>67</v>
      </c>
      <c r="C39" s="81" t="s">
        <v>291</v>
      </c>
      <c r="D39" s="81" t="s">
        <v>292</v>
      </c>
      <c r="E39" s="81" t="s">
        <v>122</v>
      </c>
      <c r="F39" s="81" t="s">
        <v>123</v>
      </c>
      <c r="G39" s="81" t="s">
        <v>293</v>
      </c>
      <c r="H39" s="81" t="s">
        <v>294</v>
      </c>
      <c r="I39" s="80">
        <v>132476.84</v>
      </c>
      <c r="J39" s="80">
        <v>132476.84</v>
      </c>
      <c r="K39" s="32"/>
      <c r="L39" s="32"/>
      <c r="M39" s="32"/>
      <c r="N39" s="80">
        <v>132476.84</v>
      </c>
      <c r="O39" s="32"/>
      <c r="P39" s="80"/>
      <c r="Q39" s="80"/>
      <c r="R39" s="80"/>
      <c r="S39" s="80"/>
      <c r="T39" s="80"/>
      <c r="U39" s="80"/>
      <c r="V39" s="80"/>
      <c r="W39" s="80"/>
      <c r="X39" s="80"/>
      <c r="Y39" s="80"/>
    </row>
    <row r="40" ht="23.4" customHeight="1" spans="1:25">
      <c r="A40" s="81" t="s">
        <v>67</v>
      </c>
      <c r="B40" s="81" t="s">
        <v>67</v>
      </c>
      <c r="C40" s="81" t="s">
        <v>291</v>
      </c>
      <c r="D40" s="81" t="s">
        <v>292</v>
      </c>
      <c r="E40" s="81" t="s">
        <v>124</v>
      </c>
      <c r="F40" s="81" t="s">
        <v>125</v>
      </c>
      <c r="G40" s="81" t="s">
        <v>295</v>
      </c>
      <c r="H40" s="81" t="s">
        <v>296</v>
      </c>
      <c r="I40" s="80">
        <v>196579.64</v>
      </c>
      <c r="J40" s="80">
        <v>196579.64</v>
      </c>
      <c r="K40" s="32"/>
      <c r="L40" s="32"/>
      <c r="M40" s="32"/>
      <c r="N40" s="80">
        <v>196579.64</v>
      </c>
      <c r="O40" s="32"/>
      <c r="P40" s="80"/>
      <c r="Q40" s="80"/>
      <c r="R40" s="80"/>
      <c r="S40" s="80"/>
      <c r="T40" s="80"/>
      <c r="U40" s="80"/>
      <c r="V40" s="80"/>
      <c r="W40" s="80"/>
      <c r="X40" s="80"/>
      <c r="Y40" s="80"/>
    </row>
    <row r="41" ht="23.4" customHeight="1" spans="1:25">
      <c r="A41" s="81" t="s">
        <v>67</v>
      </c>
      <c r="B41" s="81" t="s">
        <v>67</v>
      </c>
      <c r="C41" s="81" t="s">
        <v>291</v>
      </c>
      <c r="D41" s="81" t="s">
        <v>292</v>
      </c>
      <c r="E41" s="81" t="s">
        <v>124</v>
      </c>
      <c r="F41" s="81" t="s">
        <v>125</v>
      </c>
      <c r="G41" s="81" t="s">
        <v>295</v>
      </c>
      <c r="H41" s="81" t="s">
        <v>296</v>
      </c>
      <c r="I41" s="80">
        <v>171487.7</v>
      </c>
      <c r="J41" s="80">
        <v>171487.7</v>
      </c>
      <c r="K41" s="32"/>
      <c r="L41" s="32"/>
      <c r="M41" s="32"/>
      <c r="N41" s="80">
        <v>171487.7</v>
      </c>
      <c r="O41" s="32"/>
      <c r="P41" s="80"/>
      <c r="Q41" s="80"/>
      <c r="R41" s="80"/>
      <c r="S41" s="80"/>
      <c r="T41" s="80"/>
      <c r="U41" s="80"/>
      <c r="V41" s="80"/>
      <c r="W41" s="80"/>
      <c r="X41" s="80"/>
      <c r="Y41" s="80"/>
    </row>
    <row r="42" ht="23.4" customHeight="1" spans="1:25">
      <c r="A42" s="81" t="s">
        <v>67</v>
      </c>
      <c r="B42" s="81" t="s">
        <v>67</v>
      </c>
      <c r="C42" s="81" t="s">
        <v>291</v>
      </c>
      <c r="D42" s="81" t="s">
        <v>292</v>
      </c>
      <c r="E42" s="81" t="s">
        <v>126</v>
      </c>
      <c r="F42" s="81" t="s">
        <v>127</v>
      </c>
      <c r="G42" s="81" t="s">
        <v>269</v>
      </c>
      <c r="H42" s="81" t="s">
        <v>270</v>
      </c>
      <c r="I42" s="80">
        <v>16368</v>
      </c>
      <c r="J42" s="80">
        <v>16368</v>
      </c>
      <c r="K42" s="32"/>
      <c r="L42" s="32"/>
      <c r="M42" s="32"/>
      <c r="N42" s="80">
        <v>16368</v>
      </c>
      <c r="O42" s="32"/>
      <c r="P42" s="80"/>
      <c r="Q42" s="80"/>
      <c r="R42" s="80"/>
      <c r="S42" s="80"/>
      <c r="T42" s="80"/>
      <c r="U42" s="80"/>
      <c r="V42" s="80"/>
      <c r="W42" s="80"/>
      <c r="X42" s="80"/>
      <c r="Y42" s="80"/>
    </row>
    <row r="43" ht="23.4" customHeight="1" spans="1:25">
      <c r="A43" s="81" t="s">
        <v>67</v>
      </c>
      <c r="B43" s="81" t="s">
        <v>67</v>
      </c>
      <c r="C43" s="81" t="s">
        <v>291</v>
      </c>
      <c r="D43" s="81" t="s">
        <v>292</v>
      </c>
      <c r="E43" s="81" t="s">
        <v>126</v>
      </c>
      <c r="F43" s="81" t="s">
        <v>127</v>
      </c>
      <c r="G43" s="81" t="s">
        <v>269</v>
      </c>
      <c r="H43" s="81" t="s">
        <v>270</v>
      </c>
      <c r="I43" s="80">
        <v>23760</v>
      </c>
      <c r="J43" s="80">
        <v>23760</v>
      </c>
      <c r="K43" s="32"/>
      <c r="L43" s="32"/>
      <c r="M43" s="32"/>
      <c r="N43" s="80">
        <v>23760</v>
      </c>
      <c r="O43" s="32"/>
      <c r="P43" s="80"/>
      <c r="Q43" s="80"/>
      <c r="R43" s="80"/>
      <c r="S43" s="80"/>
      <c r="T43" s="80"/>
      <c r="U43" s="80"/>
      <c r="V43" s="80"/>
      <c r="W43" s="80"/>
      <c r="X43" s="80"/>
      <c r="Y43" s="80"/>
    </row>
    <row r="44" ht="23.4" customHeight="1" spans="1:25">
      <c r="A44" s="81" t="s">
        <v>67</v>
      </c>
      <c r="B44" s="81" t="s">
        <v>67</v>
      </c>
      <c r="C44" s="81" t="s">
        <v>297</v>
      </c>
      <c r="D44" s="81" t="s">
        <v>298</v>
      </c>
      <c r="E44" s="81" t="s">
        <v>106</v>
      </c>
      <c r="F44" s="81" t="s">
        <v>107</v>
      </c>
      <c r="G44" s="81" t="s">
        <v>299</v>
      </c>
      <c r="H44" s="81" t="s">
        <v>298</v>
      </c>
      <c r="I44" s="80">
        <v>151008</v>
      </c>
      <c r="J44" s="80">
        <v>151008</v>
      </c>
      <c r="K44" s="32"/>
      <c r="L44" s="32"/>
      <c r="M44" s="32"/>
      <c r="N44" s="80">
        <v>151008</v>
      </c>
      <c r="O44" s="32"/>
      <c r="P44" s="80"/>
      <c r="Q44" s="80"/>
      <c r="R44" s="80"/>
      <c r="S44" s="80"/>
      <c r="T44" s="80"/>
      <c r="U44" s="80"/>
      <c r="V44" s="80"/>
      <c r="W44" s="80"/>
      <c r="X44" s="80"/>
      <c r="Y44" s="80"/>
    </row>
    <row r="45" ht="23.4" customHeight="1" spans="1:25">
      <c r="A45" s="81" t="s">
        <v>67</v>
      </c>
      <c r="B45" s="81" t="s">
        <v>67</v>
      </c>
      <c r="C45" s="81" t="s">
        <v>300</v>
      </c>
      <c r="D45" s="81" t="s">
        <v>301</v>
      </c>
      <c r="E45" s="81" t="s">
        <v>96</v>
      </c>
      <c r="F45" s="81" t="s">
        <v>97</v>
      </c>
      <c r="G45" s="81" t="s">
        <v>256</v>
      </c>
      <c r="H45" s="81" t="s">
        <v>257</v>
      </c>
      <c r="I45" s="80">
        <v>54000</v>
      </c>
      <c r="J45" s="80">
        <v>54000</v>
      </c>
      <c r="K45" s="32"/>
      <c r="L45" s="32"/>
      <c r="M45" s="32"/>
      <c r="N45" s="80">
        <v>54000</v>
      </c>
      <c r="O45" s="32"/>
      <c r="P45" s="80"/>
      <c r="Q45" s="80"/>
      <c r="R45" s="80"/>
      <c r="S45" s="80"/>
      <c r="T45" s="80"/>
      <c r="U45" s="80"/>
      <c r="V45" s="80"/>
      <c r="W45" s="80"/>
      <c r="X45" s="80"/>
      <c r="Y45" s="80"/>
    </row>
    <row r="46" ht="23.4" customHeight="1" spans="1:25">
      <c r="A46" s="81" t="s">
        <v>67</v>
      </c>
      <c r="B46" s="81" t="s">
        <v>67</v>
      </c>
      <c r="C46" s="81" t="s">
        <v>302</v>
      </c>
      <c r="D46" s="81" t="s">
        <v>303</v>
      </c>
      <c r="E46" s="81" t="s">
        <v>96</v>
      </c>
      <c r="F46" s="81" t="s">
        <v>97</v>
      </c>
      <c r="G46" s="81" t="s">
        <v>234</v>
      </c>
      <c r="H46" s="81" t="s">
        <v>235</v>
      </c>
      <c r="I46" s="80">
        <v>142800</v>
      </c>
      <c r="J46" s="80">
        <v>142800</v>
      </c>
      <c r="K46" s="32"/>
      <c r="L46" s="32"/>
      <c r="M46" s="32"/>
      <c r="N46" s="80">
        <v>142800</v>
      </c>
      <c r="O46" s="32"/>
      <c r="P46" s="80"/>
      <c r="Q46" s="80"/>
      <c r="R46" s="80"/>
      <c r="S46" s="80"/>
      <c r="T46" s="80"/>
      <c r="U46" s="80"/>
      <c r="V46" s="80"/>
      <c r="W46" s="80"/>
      <c r="X46" s="80"/>
      <c r="Y46" s="80"/>
    </row>
    <row r="47" ht="23.4" customHeight="1" spans="1:25">
      <c r="A47" s="81" t="s">
        <v>67</v>
      </c>
      <c r="B47" s="81" t="s">
        <v>67</v>
      </c>
      <c r="C47" s="81" t="s">
        <v>304</v>
      </c>
      <c r="D47" s="81" t="s">
        <v>305</v>
      </c>
      <c r="E47" s="81" t="s">
        <v>96</v>
      </c>
      <c r="F47" s="81" t="s">
        <v>97</v>
      </c>
      <c r="G47" s="81" t="s">
        <v>306</v>
      </c>
      <c r="H47" s="81" t="s">
        <v>307</v>
      </c>
      <c r="I47" s="80">
        <v>54665.26</v>
      </c>
      <c r="J47" s="80">
        <v>54665.26</v>
      </c>
      <c r="K47" s="32"/>
      <c r="L47" s="32"/>
      <c r="M47" s="32"/>
      <c r="N47" s="80">
        <v>54665.26</v>
      </c>
      <c r="O47" s="32"/>
      <c r="P47" s="80"/>
      <c r="Q47" s="80"/>
      <c r="R47" s="80"/>
      <c r="S47" s="80"/>
      <c r="T47" s="80"/>
      <c r="U47" s="80"/>
      <c r="V47" s="80"/>
      <c r="W47" s="80"/>
      <c r="X47" s="80"/>
      <c r="Y47" s="80"/>
    </row>
    <row r="48" ht="23.4" customHeight="1" spans="1:25">
      <c r="A48" s="81" t="s">
        <v>67</v>
      </c>
      <c r="B48" s="81" t="s">
        <v>67</v>
      </c>
      <c r="C48" s="81" t="s">
        <v>308</v>
      </c>
      <c r="D48" s="81" t="s">
        <v>309</v>
      </c>
      <c r="E48" s="81" t="s">
        <v>96</v>
      </c>
      <c r="F48" s="81" t="s">
        <v>97</v>
      </c>
      <c r="G48" s="81" t="s">
        <v>310</v>
      </c>
      <c r="H48" s="81" t="s">
        <v>311</v>
      </c>
      <c r="I48" s="80">
        <v>29000</v>
      </c>
      <c r="J48" s="80">
        <v>29000</v>
      </c>
      <c r="K48" s="32"/>
      <c r="L48" s="32"/>
      <c r="M48" s="32"/>
      <c r="N48" s="80">
        <v>29000</v>
      </c>
      <c r="O48" s="32"/>
      <c r="P48" s="80"/>
      <c r="Q48" s="80"/>
      <c r="R48" s="80"/>
      <c r="S48" s="80"/>
      <c r="T48" s="80"/>
      <c r="U48" s="80"/>
      <c r="V48" s="80"/>
      <c r="W48" s="80"/>
      <c r="X48" s="80"/>
      <c r="Y48" s="80"/>
    </row>
    <row r="49" ht="23.4" customHeight="1" spans="1:25">
      <c r="A49" s="81" t="s">
        <v>67</v>
      </c>
      <c r="B49" s="81" t="s">
        <v>67</v>
      </c>
      <c r="C49" s="81" t="s">
        <v>312</v>
      </c>
      <c r="D49" s="81" t="s">
        <v>313</v>
      </c>
      <c r="E49" s="81" t="s">
        <v>106</v>
      </c>
      <c r="F49" s="81" t="s">
        <v>107</v>
      </c>
      <c r="G49" s="81" t="s">
        <v>314</v>
      </c>
      <c r="H49" s="81" t="s">
        <v>315</v>
      </c>
      <c r="I49" s="80">
        <v>24000</v>
      </c>
      <c r="J49" s="80">
        <v>24000</v>
      </c>
      <c r="K49" s="32"/>
      <c r="L49" s="32"/>
      <c r="M49" s="32"/>
      <c r="N49" s="80">
        <v>24000</v>
      </c>
      <c r="O49" s="32"/>
      <c r="P49" s="80"/>
      <c r="Q49" s="80"/>
      <c r="R49" s="80"/>
      <c r="S49" s="80"/>
      <c r="T49" s="80"/>
      <c r="U49" s="80"/>
      <c r="V49" s="80"/>
      <c r="W49" s="80"/>
      <c r="X49" s="80"/>
      <c r="Y49" s="80"/>
    </row>
    <row r="50" ht="22.65" customHeight="1" spans="1:25">
      <c r="A50" s="68" t="s">
        <v>198</v>
      </c>
      <c r="B50" s="68"/>
      <c r="C50" s="68"/>
      <c r="D50" s="68"/>
      <c r="E50" s="68"/>
      <c r="F50" s="68"/>
      <c r="G50" s="68"/>
      <c r="H50" s="68"/>
      <c r="I50" s="80">
        <v>6325247.87</v>
      </c>
      <c r="J50" s="80">
        <v>6325247.87</v>
      </c>
      <c r="K50" s="80"/>
      <c r="L50" s="80"/>
      <c r="M50" s="80"/>
      <c r="N50" s="80">
        <v>6325247.87</v>
      </c>
      <c r="O50" s="80"/>
      <c r="P50" s="80"/>
      <c r="Q50" s="80"/>
      <c r="R50" s="80"/>
      <c r="S50" s="80"/>
      <c r="T50" s="80"/>
      <c r="U50" s="80"/>
      <c r="V50" s="80"/>
      <c r="W50" s="80"/>
      <c r="X50" s="80"/>
      <c r="Y50" s="80"/>
    </row>
  </sheetData>
  <mergeCells count="31">
    <mergeCell ref="A2:Y2"/>
    <mergeCell ref="A3:H3"/>
    <mergeCell ref="I4:Y4"/>
    <mergeCell ref="J5:O5"/>
    <mergeCell ref="P5:R5"/>
    <mergeCell ref="T5:Y5"/>
    <mergeCell ref="J6:K6"/>
    <mergeCell ref="A50:H5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7"/>
  <sheetViews>
    <sheetView showZeros="0" topLeftCell="G1" workbookViewId="0">
      <selection activeCell="A2" sqref="A2:W2"/>
    </sheetView>
  </sheetViews>
  <sheetFormatPr defaultColWidth="10.7090909090909" defaultRowHeight="14.25" customHeight="1"/>
  <cols>
    <col min="1" max="1" width="12" customWidth="1"/>
    <col min="2" max="2" width="25.4545454545455" customWidth="1"/>
    <col min="3" max="3" width="46.1818181818182" customWidth="1"/>
    <col min="4" max="4" width="27.8545454545455" customWidth="1"/>
    <col min="5" max="5" width="13" customWidth="1"/>
    <col min="6" max="6" width="27.4545454545455" customWidth="1"/>
    <col min="7" max="7" width="11.5727272727273" customWidth="1"/>
    <col min="8" max="8" width="20.7090909090909" customWidth="1"/>
    <col min="9" max="13" width="23.2818181818182" customWidth="1"/>
    <col min="14" max="14" width="14.2818181818182" customWidth="1"/>
    <col min="15" max="15" width="14.8545454545455" customWidth="1"/>
    <col min="16" max="16" width="13" customWidth="1"/>
    <col min="17" max="21" width="23.1363636363636" customWidth="1"/>
    <col min="22" max="22" width="23.2818181818182" customWidth="1"/>
    <col min="23" max="23" width="23.1363636363636" customWidth="1"/>
  </cols>
  <sheetData>
    <row r="1" ht="13.5" customHeight="1" spans="23:23">
      <c r="W1" s="1" t="s">
        <v>316</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"单位名称："&amp;"富民县发展和改革局"</f>
        <v>单位名称：富民县发展和改革局</v>
      </c>
      <c r="B3" s="3"/>
      <c r="C3" s="3"/>
      <c r="D3" s="3"/>
      <c r="E3" s="3"/>
      <c r="F3" s="3"/>
      <c r="G3" s="3"/>
      <c r="H3" s="3"/>
      <c r="W3" s="1" t="s">
        <v>1</v>
      </c>
    </row>
    <row r="4" ht="21.75" customHeight="1" spans="1:23">
      <c r="A4" s="68" t="s">
        <v>317</v>
      </c>
      <c r="B4" s="68" t="s">
        <v>209</v>
      </c>
      <c r="C4" s="68" t="s">
        <v>210</v>
      </c>
      <c r="D4" s="68" t="s">
        <v>318</v>
      </c>
      <c r="E4" s="68" t="s">
        <v>211</v>
      </c>
      <c r="F4" s="68" t="s">
        <v>212</v>
      </c>
      <c r="G4" s="68" t="s">
        <v>319</v>
      </c>
      <c r="H4" s="68" t="s">
        <v>320</v>
      </c>
      <c r="I4" s="68" t="s">
        <v>53</v>
      </c>
      <c r="J4" s="68" t="s">
        <v>321</v>
      </c>
      <c r="K4" s="68"/>
      <c r="L4" s="68"/>
      <c r="M4" s="68"/>
      <c r="N4" s="68" t="s">
        <v>217</v>
      </c>
      <c r="O4" s="68"/>
      <c r="P4" s="68"/>
      <c r="Q4" s="68" t="s">
        <v>59</v>
      </c>
      <c r="R4" s="68" t="s">
        <v>60</v>
      </c>
      <c r="S4" s="68"/>
      <c r="T4" s="68"/>
      <c r="U4" s="68"/>
      <c r="V4" s="68"/>
      <c r="W4" s="68"/>
    </row>
    <row r="5" ht="21.75" customHeight="1" spans="1:23">
      <c r="A5" s="68"/>
      <c r="B5" s="68"/>
      <c r="C5" s="68"/>
      <c r="D5" s="68"/>
      <c r="E5" s="68"/>
      <c r="F5" s="68"/>
      <c r="G5" s="68"/>
      <c r="H5" s="68"/>
      <c r="I5" s="68"/>
      <c r="J5" s="68" t="s">
        <v>56</v>
      </c>
      <c r="K5" s="68"/>
      <c r="L5" s="68" t="s">
        <v>57</v>
      </c>
      <c r="M5" s="68" t="s">
        <v>58</v>
      </c>
      <c r="N5" s="68" t="s">
        <v>56</v>
      </c>
      <c r="O5" s="68" t="s">
        <v>57</v>
      </c>
      <c r="P5" s="68" t="s">
        <v>58</v>
      </c>
      <c r="Q5" s="68"/>
      <c r="R5" s="68" t="s">
        <v>55</v>
      </c>
      <c r="S5" s="68" t="s">
        <v>61</v>
      </c>
      <c r="T5" s="68" t="s">
        <v>62</v>
      </c>
      <c r="U5" s="68" t="s">
        <v>63</v>
      </c>
      <c r="V5" s="68" t="s">
        <v>64</v>
      </c>
      <c r="W5" s="68" t="s">
        <v>65</v>
      </c>
    </row>
    <row r="6" ht="21" customHeight="1" spans="1:23">
      <c r="A6" s="68"/>
      <c r="B6" s="68"/>
      <c r="C6" s="68"/>
      <c r="D6" s="68"/>
      <c r="E6" s="68"/>
      <c r="F6" s="68"/>
      <c r="G6" s="68"/>
      <c r="H6" s="68"/>
      <c r="I6" s="68"/>
      <c r="J6" s="68" t="s">
        <v>55</v>
      </c>
      <c r="K6" s="68"/>
      <c r="L6" s="68"/>
      <c r="M6" s="68"/>
      <c r="N6" s="68"/>
      <c r="O6" s="68"/>
      <c r="P6" s="68"/>
      <c r="Q6" s="68"/>
      <c r="R6" s="68"/>
      <c r="S6" s="68"/>
      <c r="T6" s="68"/>
      <c r="U6" s="68"/>
      <c r="V6" s="68"/>
      <c r="W6" s="68"/>
    </row>
    <row r="7" ht="39.75" customHeight="1" spans="1:23">
      <c r="A7" s="68"/>
      <c r="B7" s="68"/>
      <c r="C7" s="68"/>
      <c r="D7" s="68"/>
      <c r="E7" s="68"/>
      <c r="F7" s="68"/>
      <c r="G7" s="68"/>
      <c r="H7" s="68"/>
      <c r="I7" s="68"/>
      <c r="J7" s="68" t="s">
        <v>55</v>
      </c>
      <c r="K7" s="68" t="s">
        <v>322</v>
      </c>
      <c r="L7" s="68"/>
      <c r="M7" s="68"/>
      <c r="N7" s="68"/>
      <c r="O7" s="68"/>
      <c r="P7" s="68"/>
      <c r="Q7" s="68"/>
      <c r="R7" s="68"/>
      <c r="S7" s="68"/>
      <c r="T7" s="68"/>
      <c r="U7" s="68"/>
      <c r="V7" s="68"/>
      <c r="W7" s="68"/>
    </row>
    <row r="8" ht="15" customHeight="1" spans="1:2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31" customHeight="1" spans="1:23">
      <c r="A9" s="79" t="s">
        <v>323</v>
      </c>
      <c r="B9" s="79" t="s">
        <v>324</v>
      </c>
      <c r="C9" s="79" t="s">
        <v>325</v>
      </c>
      <c r="D9" s="79" t="s">
        <v>67</v>
      </c>
      <c r="E9" s="79" t="s">
        <v>100</v>
      </c>
      <c r="F9" s="79" t="s">
        <v>101</v>
      </c>
      <c r="G9" s="79" t="s">
        <v>252</v>
      </c>
      <c r="H9" s="79" t="s">
        <v>253</v>
      </c>
      <c r="I9" s="80">
        <v>708000</v>
      </c>
      <c r="J9" s="80">
        <v>708000</v>
      </c>
      <c r="K9" s="80">
        <v>708000</v>
      </c>
      <c r="L9" s="80"/>
      <c r="M9" s="80"/>
      <c r="N9" s="80"/>
      <c r="O9" s="80"/>
      <c r="P9" s="80"/>
      <c r="Q9" s="80"/>
      <c r="R9" s="80"/>
      <c r="S9" s="80"/>
      <c r="T9" s="80"/>
      <c r="U9" s="80"/>
      <c r="V9" s="80"/>
      <c r="W9" s="80"/>
    </row>
    <row r="10" ht="21.75" customHeight="1" spans="1:23">
      <c r="A10" s="79" t="s">
        <v>323</v>
      </c>
      <c r="B10" s="79" t="s">
        <v>326</v>
      </c>
      <c r="C10" s="79" t="s">
        <v>327</v>
      </c>
      <c r="D10" s="79" t="s">
        <v>67</v>
      </c>
      <c r="E10" s="79" t="s">
        <v>98</v>
      </c>
      <c r="F10" s="79" t="s">
        <v>99</v>
      </c>
      <c r="G10" s="79" t="s">
        <v>328</v>
      </c>
      <c r="H10" s="79" t="s">
        <v>329</v>
      </c>
      <c r="I10" s="80">
        <v>800000</v>
      </c>
      <c r="J10" s="80">
        <v>800000</v>
      </c>
      <c r="K10" s="80">
        <v>800000</v>
      </c>
      <c r="L10" s="80"/>
      <c r="M10" s="80"/>
      <c r="N10" s="80"/>
      <c r="O10" s="80"/>
      <c r="P10" s="80"/>
      <c r="Q10" s="80"/>
      <c r="R10" s="80"/>
      <c r="S10" s="80"/>
      <c r="T10" s="80"/>
      <c r="U10" s="80"/>
      <c r="V10" s="80"/>
      <c r="W10" s="80"/>
    </row>
    <row r="11" ht="21.75" customHeight="1" spans="1:23">
      <c r="A11" s="79" t="s">
        <v>323</v>
      </c>
      <c r="B11" s="79" t="s">
        <v>330</v>
      </c>
      <c r="C11" s="79" t="s">
        <v>331</v>
      </c>
      <c r="D11" s="79" t="s">
        <v>67</v>
      </c>
      <c r="E11" s="79" t="s">
        <v>100</v>
      </c>
      <c r="F11" s="79" t="s">
        <v>101</v>
      </c>
      <c r="G11" s="79" t="s">
        <v>328</v>
      </c>
      <c r="H11" s="79" t="s">
        <v>329</v>
      </c>
      <c r="I11" s="80">
        <v>30000</v>
      </c>
      <c r="J11" s="80">
        <v>30000</v>
      </c>
      <c r="K11" s="80">
        <v>30000</v>
      </c>
      <c r="L11" s="80"/>
      <c r="M11" s="80"/>
      <c r="N11" s="80"/>
      <c r="O11" s="80"/>
      <c r="P11" s="80"/>
      <c r="Q11" s="80"/>
      <c r="R11" s="80"/>
      <c r="S11" s="80"/>
      <c r="T11" s="80"/>
      <c r="U11" s="80"/>
      <c r="V11" s="80"/>
      <c r="W11" s="80"/>
    </row>
    <row r="12" ht="21.75" customHeight="1" spans="1:23">
      <c r="A12" s="79" t="s">
        <v>323</v>
      </c>
      <c r="B12" s="79" t="s">
        <v>332</v>
      </c>
      <c r="C12" s="79" t="s">
        <v>333</v>
      </c>
      <c r="D12" s="79" t="s">
        <v>67</v>
      </c>
      <c r="E12" s="79" t="s">
        <v>100</v>
      </c>
      <c r="F12" s="79" t="s">
        <v>101</v>
      </c>
      <c r="G12" s="79" t="s">
        <v>242</v>
      </c>
      <c r="H12" s="79" t="s">
        <v>243</v>
      </c>
      <c r="I12" s="80">
        <v>40000</v>
      </c>
      <c r="J12" s="80">
        <v>40000</v>
      </c>
      <c r="K12" s="80">
        <v>40000</v>
      </c>
      <c r="L12" s="80"/>
      <c r="M12" s="80"/>
      <c r="N12" s="80"/>
      <c r="O12" s="80"/>
      <c r="P12" s="80"/>
      <c r="Q12" s="80"/>
      <c r="R12" s="80"/>
      <c r="S12" s="80"/>
      <c r="T12" s="80"/>
      <c r="U12" s="80"/>
      <c r="V12" s="80"/>
      <c r="W12" s="80"/>
    </row>
    <row r="13" ht="21.75" customHeight="1" spans="1:23">
      <c r="A13" s="79" t="s">
        <v>323</v>
      </c>
      <c r="B13" s="79" t="s">
        <v>334</v>
      </c>
      <c r="C13" s="79" t="s">
        <v>335</v>
      </c>
      <c r="D13" s="79" t="s">
        <v>67</v>
      </c>
      <c r="E13" s="79" t="s">
        <v>143</v>
      </c>
      <c r="F13" s="79" t="s">
        <v>144</v>
      </c>
      <c r="G13" s="79" t="s">
        <v>328</v>
      </c>
      <c r="H13" s="79" t="s">
        <v>329</v>
      </c>
      <c r="I13" s="80">
        <v>585000</v>
      </c>
      <c r="J13" s="80">
        <v>585000</v>
      </c>
      <c r="K13" s="80">
        <v>585000</v>
      </c>
      <c r="L13" s="80"/>
      <c r="M13" s="80"/>
      <c r="N13" s="80"/>
      <c r="O13" s="80"/>
      <c r="P13" s="80"/>
      <c r="Q13" s="80"/>
      <c r="R13" s="80"/>
      <c r="S13" s="80"/>
      <c r="T13" s="80"/>
      <c r="U13" s="80"/>
      <c r="V13" s="80"/>
      <c r="W13" s="80"/>
    </row>
    <row r="14" ht="21.75" customHeight="1" spans="1:23">
      <c r="A14" s="79" t="s">
        <v>323</v>
      </c>
      <c r="B14" s="79" t="s">
        <v>336</v>
      </c>
      <c r="C14" s="79" t="s">
        <v>337</v>
      </c>
      <c r="D14" s="79" t="s">
        <v>67</v>
      </c>
      <c r="E14" s="79" t="s">
        <v>143</v>
      </c>
      <c r="F14" s="79" t="s">
        <v>144</v>
      </c>
      <c r="G14" s="79" t="s">
        <v>328</v>
      </c>
      <c r="H14" s="79" t="s">
        <v>329</v>
      </c>
      <c r="I14" s="80">
        <v>525210</v>
      </c>
      <c r="J14" s="80">
        <v>525210</v>
      </c>
      <c r="K14" s="80">
        <v>525210</v>
      </c>
      <c r="L14" s="80"/>
      <c r="M14" s="80"/>
      <c r="N14" s="80"/>
      <c r="O14" s="80"/>
      <c r="P14" s="80"/>
      <c r="Q14" s="80"/>
      <c r="R14" s="80"/>
      <c r="S14" s="80"/>
      <c r="T14" s="80"/>
      <c r="U14" s="80"/>
      <c r="V14" s="80"/>
      <c r="W14" s="80"/>
    </row>
    <row r="15" ht="21.75" customHeight="1" spans="1:23">
      <c r="A15" s="79" t="s">
        <v>323</v>
      </c>
      <c r="B15" s="79" t="s">
        <v>338</v>
      </c>
      <c r="C15" s="79" t="s">
        <v>339</v>
      </c>
      <c r="D15" s="79" t="s">
        <v>67</v>
      </c>
      <c r="E15" s="79" t="s">
        <v>100</v>
      </c>
      <c r="F15" s="79" t="s">
        <v>101</v>
      </c>
      <c r="G15" s="79" t="s">
        <v>250</v>
      </c>
      <c r="H15" s="79" t="s">
        <v>251</v>
      </c>
      <c r="I15" s="80">
        <v>30000</v>
      </c>
      <c r="J15" s="80">
        <v>30000</v>
      </c>
      <c r="K15" s="80">
        <v>30000</v>
      </c>
      <c r="L15" s="80"/>
      <c r="M15" s="80"/>
      <c r="N15" s="80"/>
      <c r="O15" s="80"/>
      <c r="P15" s="80"/>
      <c r="Q15" s="80"/>
      <c r="R15" s="80"/>
      <c r="S15" s="80"/>
      <c r="T15" s="80"/>
      <c r="U15" s="80"/>
      <c r="V15" s="80"/>
      <c r="W15" s="80"/>
    </row>
    <row r="16" ht="29" customHeight="1" spans="1:23">
      <c r="A16" s="79" t="s">
        <v>323</v>
      </c>
      <c r="B16" s="79" t="s">
        <v>340</v>
      </c>
      <c r="C16" s="79" t="s">
        <v>341</v>
      </c>
      <c r="D16" s="79" t="s">
        <v>67</v>
      </c>
      <c r="E16" s="79" t="s">
        <v>100</v>
      </c>
      <c r="F16" s="79" t="s">
        <v>101</v>
      </c>
      <c r="G16" s="79" t="s">
        <v>342</v>
      </c>
      <c r="H16" s="79" t="s">
        <v>343</v>
      </c>
      <c r="I16" s="80">
        <v>11000</v>
      </c>
      <c r="J16" s="80">
        <v>11000</v>
      </c>
      <c r="K16" s="80">
        <v>11000</v>
      </c>
      <c r="L16" s="80"/>
      <c r="M16" s="80"/>
      <c r="N16" s="80"/>
      <c r="O16" s="80"/>
      <c r="P16" s="80"/>
      <c r="Q16" s="80"/>
      <c r="R16" s="80"/>
      <c r="S16" s="80"/>
      <c r="T16" s="80"/>
      <c r="U16" s="80"/>
      <c r="V16" s="80"/>
      <c r="W16" s="80"/>
    </row>
    <row r="17" ht="21.75" customHeight="1" spans="1:23">
      <c r="A17" s="79" t="s">
        <v>323</v>
      </c>
      <c r="B17" s="79" t="s">
        <v>344</v>
      </c>
      <c r="C17" s="79" t="s">
        <v>345</v>
      </c>
      <c r="D17" s="79" t="s">
        <v>67</v>
      </c>
      <c r="E17" s="79" t="s">
        <v>100</v>
      </c>
      <c r="F17" s="79" t="s">
        <v>101</v>
      </c>
      <c r="G17" s="79" t="s">
        <v>328</v>
      </c>
      <c r="H17" s="79" t="s">
        <v>329</v>
      </c>
      <c r="I17" s="80">
        <v>370000</v>
      </c>
      <c r="J17" s="80">
        <v>370000</v>
      </c>
      <c r="K17" s="80">
        <v>370000</v>
      </c>
      <c r="L17" s="80"/>
      <c r="M17" s="80"/>
      <c r="N17" s="80"/>
      <c r="O17" s="80"/>
      <c r="P17" s="80"/>
      <c r="Q17" s="80"/>
      <c r="R17" s="80"/>
      <c r="S17" s="80"/>
      <c r="T17" s="80"/>
      <c r="U17" s="80"/>
      <c r="V17" s="80"/>
      <c r="W17" s="80"/>
    </row>
    <row r="18" ht="21.75" customHeight="1" spans="1:23">
      <c r="A18" s="79" t="s">
        <v>323</v>
      </c>
      <c r="B18" s="79" t="s">
        <v>346</v>
      </c>
      <c r="C18" s="79" t="s">
        <v>347</v>
      </c>
      <c r="D18" s="79" t="s">
        <v>67</v>
      </c>
      <c r="E18" s="79" t="s">
        <v>100</v>
      </c>
      <c r="F18" s="79" t="s">
        <v>101</v>
      </c>
      <c r="G18" s="79" t="s">
        <v>242</v>
      </c>
      <c r="H18" s="79" t="s">
        <v>243</v>
      </c>
      <c r="I18" s="80">
        <v>5718.28</v>
      </c>
      <c r="J18" s="80">
        <v>5718.28</v>
      </c>
      <c r="K18" s="80">
        <v>5718.28</v>
      </c>
      <c r="L18" s="80"/>
      <c r="M18" s="80"/>
      <c r="N18" s="80"/>
      <c r="O18" s="80"/>
      <c r="P18" s="80"/>
      <c r="Q18" s="80"/>
      <c r="R18" s="80"/>
      <c r="S18" s="80"/>
      <c r="T18" s="80"/>
      <c r="U18" s="80"/>
      <c r="V18" s="80"/>
      <c r="W18" s="80"/>
    </row>
    <row r="19" ht="31" customHeight="1" spans="1:23">
      <c r="A19" s="79" t="s">
        <v>323</v>
      </c>
      <c r="B19" s="79" t="s">
        <v>348</v>
      </c>
      <c r="C19" s="79" t="s">
        <v>349</v>
      </c>
      <c r="D19" s="79" t="s">
        <v>67</v>
      </c>
      <c r="E19" s="79" t="s">
        <v>100</v>
      </c>
      <c r="F19" s="79" t="s">
        <v>101</v>
      </c>
      <c r="G19" s="79" t="s">
        <v>242</v>
      </c>
      <c r="H19" s="79" t="s">
        <v>243</v>
      </c>
      <c r="I19" s="80">
        <v>20000</v>
      </c>
      <c r="J19" s="80">
        <v>20000</v>
      </c>
      <c r="K19" s="80">
        <v>20000</v>
      </c>
      <c r="L19" s="80"/>
      <c r="M19" s="80"/>
      <c r="N19" s="80"/>
      <c r="O19" s="80"/>
      <c r="P19" s="80"/>
      <c r="Q19" s="80"/>
      <c r="R19" s="80"/>
      <c r="S19" s="80"/>
      <c r="T19" s="80"/>
      <c r="U19" s="80"/>
      <c r="V19" s="80"/>
      <c r="W19" s="80"/>
    </row>
    <row r="20" ht="32" customHeight="1" spans="1:23">
      <c r="A20" s="79" t="s">
        <v>323</v>
      </c>
      <c r="B20" s="79" t="s">
        <v>350</v>
      </c>
      <c r="C20" s="79" t="s">
        <v>351</v>
      </c>
      <c r="D20" s="79" t="s">
        <v>67</v>
      </c>
      <c r="E20" s="79" t="s">
        <v>100</v>
      </c>
      <c r="F20" s="79" t="s">
        <v>101</v>
      </c>
      <c r="G20" s="79" t="s">
        <v>352</v>
      </c>
      <c r="H20" s="79" t="s">
        <v>353</v>
      </c>
      <c r="I20" s="80">
        <v>27000</v>
      </c>
      <c r="J20" s="80">
        <v>27000</v>
      </c>
      <c r="K20" s="80">
        <v>27000</v>
      </c>
      <c r="L20" s="80"/>
      <c r="M20" s="80"/>
      <c r="N20" s="80"/>
      <c r="O20" s="80"/>
      <c r="P20" s="80"/>
      <c r="Q20" s="80"/>
      <c r="R20" s="80"/>
      <c r="S20" s="80"/>
      <c r="T20" s="80"/>
      <c r="U20" s="80"/>
      <c r="V20" s="80"/>
      <c r="W20" s="80"/>
    </row>
    <row r="21" ht="29" customHeight="1" spans="1:23">
      <c r="A21" s="79" t="s">
        <v>323</v>
      </c>
      <c r="B21" s="79" t="s">
        <v>350</v>
      </c>
      <c r="C21" s="79" t="s">
        <v>351</v>
      </c>
      <c r="D21" s="79" t="s">
        <v>67</v>
      </c>
      <c r="E21" s="79" t="s">
        <v>100</v>
      </c>
      <c r="F21" s="79" t="s">
        <v>101</v>
      </c>
      <c r="G21" s="79" t="s">
        <v>248</v>
      </c>
      <c r="H21" s="79" t="s">
        <v>249</v>
      </c>
      <c r="I21" s="80">
        <v>10000</v>
      </c>
      <c r="J21" s="80">
        <v>10000</v>
      </c>
      <c r="K21" s="80">
        <v>10000</v>
      </c>
      <c r="L21" s="80"/>
      <c r="M21" s="80"/>
      <c r="N21" s="80"/>
      <c r="O21" s="80"/>
      <c r="P21" s="80"/>
      <c r="Q21" s="80"/>
      <c r="R21" s="80"/>
      <c r="S21" s="80"/>
      <c r="T21" s="80"/>
      <c r="U21" s="80"/>
      <c r="V21" s="80"/>
      <c r="W21" s="80"/>
    </row>
    <row r="22" ht="29" customHeight="1" spans="1:23">
      <c r="A22" s="79" t="s">
        <v>323</v>
      </c>
      <c r="B22" s="79" t="s">
        <v>350</v>
      </c>
      <c r="C22" s="79" t="s">
        <v>351</v>
      </c>
      <c r="D22" s="79" t="s">
        <v>67</v>
      </c>
      <c r="E22" s="79" t="s">
        <v>100</v>
      </c>
      <c r="F22" s="79" t="s">
        <v>101</v>
      </c>
      <c r="G22" s="79" t="s">
        <v>256</v>
      </c>
      <c r="H22" s="79" t="s">
        <v>257</v>
      </c>
      <c r="I22" s="80">
        <v>11000</v>
      </c>
      <c r="J22" s="80">
        <v>11000</v>
      </c>
      <c r="K22" s="80">
        <v>11000</v>
      </c>
      <c r="L22" s="80"/>
      <c r="M22" s="80"/>
      <c r="N22" s="80"/>
      <c r="O22" s="80"/>
      <c r="P22" s="80"/>
      <c r="Q22" s="80"/>
      <c r="R22" s="80"/>
      <c r="S22" s="80"/>
      <c r="T22" s="80"/>
      <c r="U22" s="80"/>
      <c r="V22" s="80"/>
      <c r="W22" s="80"/>
    </row>
    <row r="23" ht="21.75" customHeight="1" spans="1:23">
      <c r="A23" s="79" t="s">
        <v>354</v>
      </c>
      <c r="B23" s="79" t="s">
        <v>355</v>
      </c>
      <c r="C23" s="79" t="s">
        <v>356</v>
      </c>
      <c r="D23" s="79" t="s">
        <v>67</v>
      </c>
      <c r="E23" s="79" t="s">
        <v>149</v>
      </c>
      <c r="F23" s="79" t="s">
        <v>150</v>
      </c>
      <c r="G23" s="79" t="s">
        <v>328</v>
      </c>
      <c r="H23" s="79" t="s">
        <v>329</v>
      </c>
      <c r="I23" s="80">
        <v>265744.48</v>
      </c>
      <c r="J23" s="80">
        <v>265744.48</v>
      </c>
      <c r="K23" s="80">
        <v>265744.48</v>
      </c>
      <c r="L23" s="80"/>
      <c r="M23" s="80"/>
      <c r="N23" s="80"/>
      <c r="O23" s="80"/>
      <c r="P23" s="80"/>
      <c r="Q23" s="80"/>
      <c r="R23" s="80"/>
      <c r="S23" s="80"/>
      <c r="T23" s="80"/>
      <c r="U23" s="80"/>
      <c r="V23" s="80"/>
      <c r="W23" s="80"/>
    </row>
    <row r="24" ht="21.75" customHeight="1" spans="1:23">
      <c r="A24" s="79" t="s">
        <v>354</v>
      </c>
      <c r="B24" s="79" t="s">
        <v>357</v>
      </c>
      <c r="C24" s="79" t="s">
        <v>358</v>
      </c>
      <c r="D24" s="79" t="s">
        <v>67</v>
      </c>
      <c r="E24" s="79" t="s">
        <v>114</v>
      </c>
      <c r="F24" s="79" t="s">
        <v>115</v>
      </c>
      <c r="G24" s="79" t="s">
        <v>314</v>
      </c>
      <c r="H24" s="79" t="s">
        <v>315</v>
      </c>
      <c r="I24" s="80">
        <v>53304</v>
      </c>
      <c r="J24" s="80">
        <v>53304</v>
      </c>
      <c r="K24" s="80">
        <v>53304</v>
      </c>
      <c r="L24" s="80"/>
      <c r="M24" s="80"/>
      <c r="N24" s="80"/>
      <c r="O24" s="80"/>
      <c r="P24" s="80"/>
      <c r="Q24" s="80"/>
      <c r="R24" s="80"/>
      <c r="S24" s="80"/>
      <c r="T24" s="80"/>
      <c r="U24" s="80"/>
      <c r="V24" s="80"/>
      <c r="W24" s="80"/>
    </row>
    <row r="25" ht="30" customHeight="1" spans="1:23">
      <c r="A25" s="79" t="s">
        <v>354</v>
      </c>
      <c r="B25" s="79" t="s">
        <v>359</v>
      </c>
      <c r="C25" s="79" t="s">
        <v>360</v>
      </c>
      <c r="D25" s="79" t="s">
        <v>67</v>
      </c>
      <c r="E25" s="79" t="s">
        <v>153</v>
      </c>
      <c r="F25" s="79" t="s">
        <v>154</v>
      </c>
      <c r="G25" s="79" t="s">
        <v>361</v>
      </c>
      <c r="H25" s="79" t="s">
        <v>362</v>
      </c>
      <c r="I25" s="80">
        <v>100000</v>
      </c>
      <c r="J25" s="80">
        <v>100000</v>
      </c>
      <c r="K25" s="80">
        <v>100000</v>
      </c>
      <c r="L25" s="80"/>
      <c r="M25" s="80"/>
      <c r="N25" s="80"/>
      <c r="O25" s="80"/>
      <c r="P25" s="80"/>
      <c r="Q25" s="80"/>
      <c r="R25" s="80"/>
      <c r="S25" s="80"/>
      <c r="T25" s="80"/>
      <c r="U25" s="80"/>
      <c r="V25" s="80"/>
      <c r="W25" s="80"/>
    </row>
    <row r="26" ht="31" customHeight="1" spans="1:23">
      <c r="A26" s="79" t="s">
        <v>363</v>
      </c>
      <c r="B26" s="79" t="s">
        <v>364</v>
      </c>
      <c r="C26" s="79" t="s">
        <v>365</v>
      </c>
      <c r="D26" s="79" t="s">
        <v>67</v>
      </c>
      <c r="E26" s="79" t="s">
        <v>100</v>
      </c>
      <c r="F26" s="79" t="s">
        <v>101</v>
      </c>
      <c r="G26" s="79" t="s">
        <v>366</v>
      </c>
      <c r="H26" s="79" t="s">
        <v>367</v>
      </c>
      <c r="I26" s="80">
        <v>50000</v>
      </c>
      <c r="J26" s="80">
        <v>50000</v>
      </c>
      <c r="K26" s="80">
        <v>50000</v>
      </c>
      <c r="L26" s="80"/>
      <c r="M26" s="80"/>
      <c r="N26" s="80"/>
      <c r="O26" s="80"/>
      <c r="P26" s="80"/>
      <c r="Q26" s="80"/>
      <c r="R26" s="80"/>
      <c r="S26" s="80"/>
      <c r="T26" s="80"/>
      <c r="U26" s="80"/>
      <c r="V26" s="80"/>
      <c r="W26" s="80"/>
    </row>
    <row r="27" ht="18.75" customHeight="1" spans="1:23">
      <c r="A27" s="68" t="s">
        <v>198</v>
      </c>
      <c r="B27" s="68"/>
      <c r="C27" s="68"/>
      <c r="D27" s="68"/>
      <c r="E27" s="68"/>
      <c r="F27" s="68"/>
      <c r="G27" s="68"/>
      <c r="H27" s="68"/>
      <c r="I27" s="80">
        <v>3641976.76</v>
      </c>
      <c r="J27" s="80">
        <v>3641976.76</v>
      </c>
      <c r="K27" s="80">
        <v>3641976.76</v>
      </c>
      <c r="L27" s="80"/>
      <c r="M27" s="80"/>
      <c r="N27" s="80"/>
      <c r="O27" s="80"/>
      <c r="P27" s="80"/>
      <c r="Q27" s="80"/>
      <c r="R27" s="80"/>
      <c r="S27" s="80"/>
      <c r="T27" s="80"/>
      <c r="U27" s="80"/>
      <c r="V27" s="80"/>
      <c r="W27" s="80"/>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7"/>
  <sheetViews>
    <sheetView showZeros="0" workbookViewId="0">
      <selection activeCell="A1" sqref="A1"/>
    </sheetView>
  </sheetViews>
  <sheetFormatPr defaultColWidth="10.7090909090909" defaultRowHeight="12" customHeight="1"/>
  <cols>
    <col min="1" max="1" width="40" customWidth="1"/>
    <col min="2" max="2" width="33.8545454545455" customWidth="1"/>
    <col min="3" max="5" width="27.5727272727273" customWidth="1"/>
    <col min="6" max="6" width="13.1363636363636" customWidth="1"/>
    <col min="7" max="7" width="29.2818181818182" customWidth="1"/>
    <col min="8" max="8" width="18.1363636363636" customWidth="1"/>
    <col min="9" max="9" width="15.7090909090909" customWidth="1"/>
    <col min="10" max="10" width="22" customWidth="1"/>
  </cols>
  <sheetData>
    <row r="1" ht="18" customHeight="1" spans="10:10">
      <c r="J1" s="1" t="s">
        <v>368</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8">
      <c r="A3" s="3" t="str">
        <f>"单位名称："&amp;"富民县发展和改革局"</f>
        <v>单位名称：富民县发展和改革局</v>
      </c>
      <c r="B3" s="3"/>
      <c r="C3" s="3"/>
      <c r="D3" s="3"/>
      <c r="E3" s="3"/>
      <c r="F3" s="3"/>
      <c r="G3" s="3"/>
      <c r="H3" s="3"/>
    </row>
    <row r="4" ht="44.25" customHeight="1" spans="1:10">
      <c r="A4" s="68" t="s">
        <v>210</v>
      </c>
      <c r="B4" s="68" t="s">
        <v>369</v>
      </c>
      <c r="C4" s="77" t="s">
        <v>370</v>
      </c>
      <c r="D4" s="68" t="s">
        <v>371</v>
      </c>
      <c r="E4" s="68" t="s">
        <v>372</v>
      </c>
      <c r="F4" s="68" t="s">
        <v>373</v>
      </c>
      <c r="G4" s="68" t="s">
        <v>374</v>
      </c>
      <c r="H4" s="68" t="s">
        <v>375</v>
      </c>
      <c r="I4" s="68" t="s">
        <v>376</v>
      </c>
      <c r="J4" s="68" t="s">
        <v>377</v>
      </c>
    </row>
    <row r="5" ht="18.75" customHeight="1" spans="1:10">
      <c r="A5" s="68">
        <v>1</v>
      </c>
      <c r="B5" s="68">
        <v>2</v>
      </c>
      <c r="C5" s="68">
        <v>3</v>
      </c>
      <c r="D5" s="68">
        <v>4</v>
      </c>
      <c r="E5" s="68">
        <v>5</v>
      </c>
      <c r="F5" s="68">
        <v>6</v>
      </c>
      <c r="G5" s="68">
        <v>7</v>
      </c>
      <c r="H5" s="68">
        <v>8</v>
      </c>
      <c r="I5" s="68">
        <v>9</v>
      </c>
      <c r="J5" s="68">
        <v>10</v>
      </c>
    </row>
    <row r="6" ht="42" customHeight="1" outlineLevel="1" spans="1:10">
      <c r="A6" s="78" t="s">
        <v>67</v>
      </c>
      <c r="B6" s="78"/>
      <c r="C6" s="78"/>
      <c r="D6" s="78"/>
      <c r="E6" s="78"/>
      <c r="F6" s="78"/>
      <c r="G6" s="78"/>
      <c r="H6" s="78"/>
      <c r="I6" s="78"/>
      <c r="J6" s="78"/>
    </row>
    <row r="7" ht="42" customHeight="1" outlineLevel="1" spans="1:10">
      <c r="A7" s="78" t="s">
        <v>347</v>
      </c>
      <c r="B7" s="78" t="s">
        <v>347</v>
      </c>
      <c r="C7" s="78" t="s">
        <v>378</v>
      </c>
      <c r="D7" s="78" t="s">
        <v>379</v>
      </c>
      <c r="E7" s="78" t="s">
        <v>380</v>
      </c>
      <c r="F7" s="78" t="s">
        <v>381</v>
      </c>
      <c r="G7" s="78" t="s">
        <v>382</v>
      </c>
      <c r="H7" s="78" t="s">
        <v>383</v>
      </c>
      <c r="I7" s="78" t="s">
        <v>384</v>
      </c>
      <c r="J7" s="78" t="s">
        <v>380</v>
      </c>
    </row>
    <row r="8" ht="42" customHeight="1" outlineLevel="1" spans="1:10">
      <c r="A8" s="78" t="s">
        <v>347</v>
      </c>
      <c r="B8" s="78" t="s">
        <v>347</v>
      </c>
      <c r="C8" s="78" t="s">
        <v>385</v>
      </c>
      <c r="D8" s="78" t="s">
        <v>386</v>
      </c>
      <c r="E8" s="78" t="s">
        <v>387</v>
      </c>
      <c r="F8" s="78" t="s">
        <v>381</v>
      </c>
      <c r="G8" s="78" t="s">
        <v>388</v>
      </c>
      <c r="H8" s="78" t="s">
        <v>388</v>
      </c>
      <c r="I8" s="78" t="s">
        <v>384</v>
      </c>
      <c r="J8" s="78" t="s">
        <v>389</v>
      </c>
    </row>
    <row r="9" ht="42" customHeight="1" outlineLevel="1" spans="1:10">
      <c r="A9" s="78" t="s">
        <v>347</v>
      </c>
      <c r="B9" s="78" t="s">
        <v>347</v>
      </c>
      <c r="C9" s="78" t="s">
        <v>390</v>
      </c>
      <c r="D9" s="78" t="s">
        <v>391</v>
      </c>
      <c r="E9" s="78" t="s">
        <v>392</v>
      </c>
      <c r="F9" s="78" t="s">
        <v>393</v>
      </c>
      <c r="G9" s="78" t="s">
        <v>394</v>
      </c>
      <c r="H9" s="78" t="s">
        <v>383</v>
      </c>
      <c r="I9" s="78" t="s">
        <v>384</v>
      </c>
      <c r="J9" s="78" t="s">
        <v>392</v>
      </c>
    </row>
    <row r="10" ht="42" customHeight="1" outlineLevel="1" spans="1:10">
      <c r="A10" s="78" t="s">
        <v>347</v>
      </c>
      <c r="B10" s="78" t="s">
        <v>347</v>
      </c>
      <c r="C10" s="78" t="s">
        <v>395</v>
      </c>
      <c r="D10" s="78" t="s">
        <v>396</v>
      </c>
      <c r="E10" s="78" t="s">
        <v>397</v>
      </c>
      <c r="F10" s="78" t="s">
        <v>398</v>
      </c>
      <c r="G10" s="78" t="s">
        <v>399</v>
      </c>
      <c r="H10" s="78" t="s">
        <v>400</v>
      </c>
      <c r="I10" s="78" t="s">
        <v>401</v>
      </c>
      <c r="J10" s="78" t="s">
        <v>397</v>
      </c>
    </row>
    <row r="11" ht="42" customHeight="1" outlineLevel="1" spans="1:10">
      <c r="A11" s="78" t="s">
        <v>325</v>
      </c>
      <c r="B11" s="78" t="s">
        <v>402</v>
      </c>
      <c r="C11" s="78" t="s">
        <v>378</v>
      </c>
      <c r="D11" s="78" t="s">
        <v>379</v>
      </c>
      <c r="E11" s="78" t="s">
        <v>403</v>
      </c>
      <c r="F11" s="78" t="s">
        <v>381</v>
      </c>
      <c r="G11" s="78" t="s">
        <v>80</v>
      </c>
      <c r="H11" s="78" t="s">
        <v>404</v>
      </c>
      <c r="I11" s="78" t="s">
        <v>401</v>
      </c>
      <c r="J11" s="78" t="s">
        <v>405</v>
      </c>
    </row>
    <row r="12" ht="42" customHeight="1" outlineLevel="1" spans="1:10">
      <c r="A12" s="78" t="s">
        <v>325</v>
      </c>
      <c r="B12" s="78" t="s">
        <v>402</v>
      </c>
      <c r="C12" s="78" t="s">
        <v>378</v>
      </c>
      <c r="D12" s="78" t="s">
        <v>379</v>
      </c>
      <c r="E12" s="78" t="s">
        <v>406</v>
      </c>
      <c r="F12" s="78" t="s">
        <v>381</v>
      </c>
      <c r="G12" s="78" t="s">
        <v>81</v>
      </c>
      <c r="H12" s="78" t="s">
        <v>404</v>
      </c>
      <c r="I12" s="78" t="s">
        <v>401</v>
      </c>
      <c r="J12" s="78" t="s">
        <v>405</v>
      </c>
    </row>
    <row r="13" ht="42" customHeight="1" outlineLevel="1" spans="1:10">
      <c r="A13" s="78" t="s">
        <v>325</v>
      </c>
      <c r="B13" s="78" t="s">
        <v>402</v>
      </c>
      <c r="C13" s="78" t="s">
        <v>378</v>
      </c>
      <c r="D13" s="78" t="s">
        <v>407</v>
      </c>
      <c r="E13" s="78" t="s">
        <v>408</v>
      </c>
      <c r="F13" s="78" t="s">
        <v>393</v>
      </c>
      <c r="G13" s="78" t="s">
        <v>409</v>
      </c>
      <c r="H13" s="78" t="s">
        <v>383</v>
      </c>
      <c r="I13" s="78" t="s">
        <v>384</v>
      </c>
      <c r="J13" s="78" t="s">
        <v>410</v>
      </c>
    </row>
    <row r="14" ht="42" customHeight="1" outlineLevel="1" spans="1:10">
      <c r="A14" s="78" t="s">
        <v>325</v>
      </c>
      <c r="B14" s="78" t="s">
        <v>402</v>
      </c>
      <c r="C14" s="78" t="s">
        <v>378</v>
      </c>
      <c r="D14" s="78" t="s">
        <v>411</v>
      </c>
      <c r="E14" s="78" t="s">
        <v>412</v>
      </c>
      <c r="F14" s="78" t="s">
        <v>393</v>
      </c>
      <c r="G14" s="78" t="s">
        <v>413</v>
      </c>
      <c r="H14" s="78" t="s">
        <v>383</v>
      </c>
      <c r="I14" s="78" t="s">
        <v>384</v>
      </c>
      <c r="J14" s="78" t="s">
        <v>414</v>
      </c>
    </row>
    <row r="15" ht="42" customHeight="1" outlineLevel="1" spans="1:10">
      <c r="A15" s="78" t="s">
        <v>325</v>
      </c>
      <c r="B15" s="78" t="s">
        <v>402</v>
      </c>
      <c r="C15" s="78" t="s">
        <v>385</v>
      </c>
      <c r="D15" s="78" t="s">
        <v>415</v>
      </c>
      <c r="E15" s="78" t="s">
        <v>416</v>
      </c>
      <c r="F15" s="78" t="s">
        <v>393</v>
      </c>
      <c r="G15" s="78" t="s">
        <v>409</v>
      </c>
      <c r="H15" s="78" t="s">
        <v>383</v>
      </c>
      <c r="I15" s="78" t="s">
        <v>384</v>
      </c>
      <c r="J15" s="78" t="s">
        <v>410</v>
      </c>
    </row>
    <row r="16" ht="42" customHeight="1" outlineLevel="1" spans="1:10">
      <c r="A16" s="78" t="s">
        <v>325</v>
      </c>
      <c r="B16" s="78" t="s">
        <v>402</v>
      </c>
      <c r="C16" s="78" t="s">
        <v>390</v>
      </c>
      <c r="D16" s="78" t="s">
        <v>391</v>
      </c>
      <c r="E16" s="78" t="s">
        <v>417</v>
      </c>
      <c r="F16" s="78" t="s">
        <v>393</v>
      </c>
      <c r="G16" s="78" t="s">
        <v>409</v>
      </c>
      <c r="H16" s="78" t="s">
        <v>383</v>
      </c>
      <c r="I16" s="78" t="s">
        <v>384</v>
      </c>
      <c r="J16" s="78" t="s">
        <v>418</v>
      </c>
    </row>
    <row r="17" ht="42" customHeight="1" outlineLevel="1" spans="1:10">
      <c r="A17" s="78" t="s">
        <v>358</v>
      </c>
      <c r="B17" s="78" t="s">
        <v>419</v>
      </c>
      <c r="C17" s="78" t="s">
        <v>378</v>
      </c>
      <c r="D17" s="78" t="s">
        <v>379</v>
      </c>
      <c r="E17" s="78" t="s">
        <v>420</v>
      </c>
      <c r="F17" s="78" t="s">
        <v>381</v>
      </c>
      <c r="G17" s="78" t="s">
        <v>82</v>
      </c>
      <c r="H17" s="78" t="s">
        <v>421</v>
      </c>
      <c r="I17" s="78" t="s">
        <v>401</v>
      </c>
      <c r="J17" s="78" t="s">
        <v>420</v>
      </c>
    </row>
    <row r="18" ht="42" customHeight="1" outlineLevel="1" spans="1:10">
      <c r="A18" s="78" t="s">
        <v>358</v>
      </c>
      <c r="B18" s="78" t="s">
        <v>419</v>
      </c>
      <c r="C18" s="78" t="s">
        <v>378</v>
      </c>
      <c r="D18" s="78" t="s">
        <v>407</v>
      </c>
      <c r="E18" s="78" t="s">
        <v>422</v>
      </c>
      <c r="F18" s="78" t="s">
        <v>381</v>
      </c>
      <c r="G18" s="78" t="s">
        <v>382</v>
      </c>
      <c r="H18" s="78" t="s">
        <v>383</v>
      </c>
      <c r="I18" s="78" t="s">
        <v>384</v>
      </c>
      <c r="J18" s="78" t="s">
        <v>422</v>
      </c>
    </row>
    <row r="19" ht="42" customHeight="1" outlineLevel="1" spans="1:10">
      <c r="A19" s="78" t="s">
        <v>358</v>
      </c>
      <c r="B19" s="78" t="s">
        <v>419</v>
      </c>
      <c r="C19" s="78" t="s">
        <v>378</v>
      </c>
      <c r="D19" s="78" t="s">
        <v>411</v>
      </c>
      <c r="E19" s="78" t="s">
        <v>423</v>
      </c>
      <c r="F19" s="78" t="s">
        <v>393</v>
      </c>
      <c r="G19" s="78" t="s">
        <v>413</v>
      </c>
      <c r="H19" s="78" t="s">
        <v>383</v>
      </c>
      <c r="I19" s="78" t="s">
        <v>384</v>
      </c>
      <c r="J19" s="78" t="s">
        <v>423</v>
      </c>
    </row>
    <row r="20" ht="42" customHeight="1" outlineLevel="1" spans="1:10">
      <c r="A20" s="78" t="s">
        <v>358</v>
      </c>
      <c r="B20" s="78" t="s">
        <v>419</v>
      </c>
      <c r="C20" s="78" t="s">
        <v>385</v>
      </c>
      <c r="D20" s="78" t="s">
        <v>415</v>
      </c>
      <c r="E20" s="78" t="s">
        <v>424</v>
      </c>
      <c r="F20" s="78" t="s">
        <v>393</v>
      </c>
      <c r="G20" s="78" t="s">
        <v>409</v>
      </c>
      <c r="H20" s="78" t="s">
        <v>383</v>
      </c>
      <c r="I20" s="78" t="s">
        <v>384</v>
      </c>
      <c r="J20" s="78" t="s">
        <v>424</v>
      </c>
    </row>
    <row r="21" ht="42" customHeight="1" outlineLevel="1" spans="1:10">
      <c r="A21" s="78" t="s">
        <v>358</v>
      </c>
      <c r="B21" s="78" t="s">
        <v>419</v>
      </c>
      <c r="C21" s="78" t="s">
        <v>390</v>
      </c>
      <c r="D21" s="78" t="s">
        <v>391</v>
      </c>
      <c r="E21" s="78" t="s">
        <v>425</v>
      </c>
      <c r="F21" s="78" t="s">
        <v>393</v>
      </c>
      <c r="G21" s="78" t="s">
        <v>409</v>
      </c>
      <c r="H21" s="78" t="s">
        <v>383</v>
      </c>
      <c r="I21" s="78" t="s">
        <v>384</v>
      </c>
      <c r="J21" s="78" t="s">
        <v>425</v>
      </c>
    </row>
    <row r="22" ht="42" customHeight="1" outlineLevel="1" spans="1:10">
      <c r="A22" s="78" t="s">
        <v>360</v>
      </c>
      <c r="B22" s="78" t="s">
        <v>426</v>
      </c>
      <c r="C22" s="78" t="s">
        <v>378</v>
      </c>
      <c r="D22" s="78" t="s">
        <v>379</v>
      </c>
      <c r="E22" s="78" t="s">
        <v>427</v>
      </c>
      <c r="F22" s="78" t="s">
        <v>381</v>
      </c>
      <c r="G22" s="78" t="s">
        <v>428</v>
      </c>
      <c r="H22" s="78" t="s">
        <v>429</v>
      </c>
      <c r="I22" s="78" t="s">
        <v>401</v>
      </c>
      <c r="J22" s="78" t="s">
        <v>427</v>
      </c>
    </row>
    <row r="23" ht="42" customHeight="1" outlineLevel="1" spans="1:10">
      <c r="A23" s="78" t="s">
        <v>360</v>
      </c>
      <c r="B23" s="78" t="s">
        <v>426</v>
      </c>
      <c r="C23" s="78" t="s">
        <v>378</v>
      </c>
      <c r="D23" s="78" t="s">
        <v>379</v>
      </c>
      <c r="E23" s="78" t="s">
        <v>430</v>
      </c>
      <c r="F23" s="78" t="s">
        <v>381</v>
      </c>
      <c r="G23" s="78" t="s">
        <v>431</v>
      </c>
      <c r="H23" s="78" t="s">
        <v>432</v>
      </c>
      <c r="I23" s="78" t="s">
        <v>401</v>
      </c>
      <c r="J23" s="78" t="s">
        <v>433</v>
      </c>
    </row>
    <row r="24" ht="42" customHeight="1" outlineLevel="1" spans="1:10">
      <c r="A24" s="78" t="s">
        <v>360</v>
      </c>
      <c r="B24" s="78" t="s">
        <v>426</v>
      </c>
      <c r="C24" s="78" t="s">
        <v>378</v>
      </c>
      <c r="D24" s="78" t="s">
        <v>407</v>
      </c>
      <c r="E24" s="78" t="s">
        <v>434</v>
      </c>
      <c r="F24" s="78" t="s">
        <v>381</v>
      </c>
      <c r="G24" s="78" t="s">
        <v>382</v>
      </c>
      <c r="H24" s="78" t="s">
        <v>383</v>
      </c>
      <c r="I24" s="78" t="s">
        <v>384</v>
      </c>
      <c r="J24" s="78" t="s">
        <v>434</v>
      </c>
    </row>
    <row r="25" ht="42" customHeight="1" outlineLevel="1" spans="1:10">
      <c r="A25" s="78" t="s">
        <v>360</v>
      </c>
      <c r="B25" s="78" t="s">
        <v>426</v>
      </c>
      <c r="C25" s="78" t="s">
        <v>385</v>
      </c>
      <c r="D25" s="78" t="s">
        <v>386</v>
      </c>
      <c r="E25" s="78" t="s">
        <v>435</v>
      </c>
      <c r="F25" s="78" t="s">
        <v>381</v>
      </c>
      <c r="G25" s="78" t="s">
        <v>436</v>
      </c>
      <c r="H25" s="78" t="s">
        <v>437</v>
      </c>
      <c r="I25" s="78" t="s">
        <v>384</v>
      </c>
      <c r="J25" s="78" t="s">
        <v>436</v>
      </c>
    </row>
    <row r="26" ht="42" customHeight="1" outlineLevel="1" spans="1:10">
      <c r="A26" s="78" t="s">
        <v>360</v>
      </c>
      <c r="B26" s="78" t="s">
        <v>426</v>
      </c>
      <c r="C26" s="78" t="s">
        <v>385</v>
      </c>
      <c r="D26" s="78" t="s">
        <v>415</v>
      </c>
      <c r="E26" s="78" t="s">
        <v>438</v>
      </c>
      <c r="F26" s="78" t="s">
        <v>381</v>
      </c>
      <c r="G26" s="78" t="s">
        <v>439</v>
      </c>
      <c r="H26" s="78" t="s">
        <v>440</v>
      </c>
      <c r="I26" s="78" t="s">
        <v>384</v>
      </c>
      <c r="J26" s="78" t="s">
        <v>439</v>
      </c>
    </row>
    <row r="27" ht="42" customHeight="1" outlineLevel="1" spans="1:10">
      <c r="A27" s="78" t="s">
        <v>360</v>
      </c>
      <c r="B27" s="78" t="s">
        <v>426</v>
      </c>
      <c r="C27" s="78" t="s">
        <v>390</v>
      </c>
      <c r="D27" s="78" t="s">
        <v>391</v>
      </c>
      <c r="E27" s="78" t="s">
        <v>441</v>
      </c>
      <c r="F27" s="78" t="s">
        <v>393</v>
      </c>
      <c r="G27" s="78" t="s">
        <v>409</v>
      </c>
      <c r="H27" s="78" t="s">
        <v>383</v>
      </c>
      <c r="I27" s="78" t="s">
        <v>384</v>
      </c>
      <c r="J27" s="78" t="s">
        <v>442</v>
      </c>
    </row>
    <row r="28" ht="42" customHeight="1" outlineLevel="1" spans="1:10">
      <c r="A28" s="78" t="s">
        <v>341</v>
      </c>
      <c r="B28" s="78" t="s">
        <v>443</v>
      </c>
      <c r="C28" s="78" t="s">
        <v>378</v>
      </c>
      <c r="D28" s="78" t="s">
        <v>379</v>
      </c>
      <c r="E28" s="78" t="s">
        <v>444</v>
      </c>
      <c r="F28" s="78" t="s">
        <v>393</v>
      </c>
      <c r="G28" s="78" t="s">
        <v>445</v>
      </c>
      <c r="H28" s="78" t="s">
        <v>428</v>
      </c>
      <c r="I28" s="78" t="s">
        <v>401</v>
      </c>
      <c r="J28" s="78" t="s">
        <v>446</v>
      </c>
    </row>
    <row r="29" ht="42" customHeight="1" outlineLevel="1" spans="1:10">
      <c r="A29" s="78" t="s">
        <v>341</v>
      </c>
      <c r="B29" s="78" t="s">
        <v>443</v>
      </c>
      <c r="C29" s="78" t="s">
        <v>385</v>
      </c>
      <c r="D29" s="78" t="s">
        <v>386</v>
      </c>
      <c r="E29" s="78" t="s">
        <v>447</v>
      </c>
      <c r="F29" s="78" t="s">
        <v>393</v>
      </c>
      <c r="G29" s="78" t="s">
        <v>445</v>
      </c>
      <c r="H29" s="78" t="s">
        <v>448</v>
      </c>
      <c r="I29" s="78" t="s">
        <v>401</v>
      </c>
      <c r="J29" s="78" t="s">
        <v>447</v>
      </c>
    </row>
    <row r="30" ht="42" customHeight="1" outlineLevel="1" spans="1:10">
      <c r="A30" s="78" t="s">
        <v>341</v>
      </c>
      <c r="B30" s="78" t="s">
        <v>443</v>
      </c>
      <c r="C30" s="78" t="s">
        <v>390</v>
      </c>
      <c r="D30" s="78" t="s">
        <v>391</v>
      </c>
      <c r="E30" s="78" t="s">
        <v>449</v>
      </c>
      <c r="F30" s="78" t="s">
        <v>393</v>
      </c>
      <c r="G30" s="78" t="s">
        <v>394</v>
      </c>
      <c r="H30" s="78" t="s">
        <v>383</v>
      </c>
      <c r="I30" s="78" t="s">
        <v>384</v>
      </c>
      <c r="J30" s="78" t="s">
        <v>449</v>
      </c>
    </row>
    <row r="31" ht="42" customHeight="1" outlineLevel="1" spans="1:10">
      <c r="A31" s="78" t="s">
        <v>331</v>
      </c>
      <c r="B31" s="78" t="s">
        <v>450</v>
      </c>
      <c r="C31" s="78" t="s">
        <v>378</v>
      </c>
      <c r="D31" s="78" t="s">
        <v>379</v>
      </c>
      <c r="E31" s="78" t="s">
        <v>451</v>
      </c>
      <c r="F31" s="78" t="s">
        <v>381</v>
      </c>
      <c r="G31" s="78" t="s">
        <v>89</v>
      </c>
      <c r="H31" s="78" t="s">
        <v>452</v>
      </c>
      <c r="I31" s="78" t="s">
        <v>401</v>
      </c>
      <c r="J31" s="78" t="s">
        <v>453</v>
      </c>
    </row>
    <row r="32" ht="42" customHeight="1" outlineLevel="1" spans="1:10">
      <c r="A32" s="78" t="s">
        <v>331</v>
      </c>
      <c r="B32" s="78" t="s">
        <v>450</v>
      </c>
      <c r="C32" s="78" t="s">
        <v>378</v>
      </c>
      <c r="D32" s="78" t="s">
        <v>407</v>
      </c>
      <c r="E32" s="78" t="s">
        <v>454</v>
      </c>
      <c r="F32" s="78" t="s">
        <v>393</v>
      </c>
      <c r="G32" s="78" t="s">
        <v>409</v>
      </c>
      <c r="H32" s="78" t="s">
        <v>383</v>
      </c>
      <c r="I32" s="78" t="s">
        <v>384</v>
      </c>
      <c r="J32" s="78" t="s">
        <v>455</v>
      </c>
    </row>
    <row r="33" ht="42" customHeight="1" outlineLevel="1" spans="1:10">
      <c r="A33" s="78" t="s">
        <v>331</v>
      </c>
      <c r="B33" s="78" t="s">
        <v>450</v>
      </c>
      <c r="C33" s="78" t="s">
        <v>378</v>
      </c>
      <c r="D33" s="78" t="s">
        <v>411</v>
      </c>
      <c r="E33" s="78" t="s">
        <v>456</v>
      </c>
      <c r="F33" s="78" t="s">
        <v>457</v>
      </c>
      <c r="G33" s="78" t="s">
        <v>458</v>
      </c>
      <c r="H33" s="78" t="s">
        <v>459</v>
      </c>
      <c r="I33" s="78" t="s">
        <v>384</v>
      </c>
      <c r="J33" s="78" t="s">
        <v>460</v>
      </c>
    </row>
    <row r="34" ht="42" customHeight="1" outlineLevel="1" spans="1:10">
      <c r="A34" s="78" t="s">
        <v>331</v>
      </c>
      <c r="B34" s="78" t="s">
        <v>450</v>
      </c>
      <c r="C34" s="78" t="s">
        <v>385</v>
      </c>
      <c r="D34" s="78" t="s">
        <v>415</v>
      </c>
      <c r="E34" s="78" t="s">
        <v>461</v>
      </c>
      <c r="F34" s="78" t="s">
        <v>381</v>
      </c>
      <c r="G34" s="78" t="s">
        <v>462</v>
      </c>
      <c r="H34" s="78" t="s">
        <v>462</v>
      </c>
      <c r="I34" s="78" t="s">
        <v>384</v>
      </c>
      <c r="J34" s="78" t="s">
        <v>463</v>
      </c>
    </row>
    <row r="35" ht="42" customHeight="1" outlineLevel="1" spans="1:10">
      <c r="A35" s="78" t="s">
        <v>331</v>
      </c>
      <c r="B35" s="78" t="s">
        <v>450</v>
      </c>
      <c r="C35" s="78" t="s">
        <v>390</v>
      </c>
      <c r="D35" s="78" t="s">
        <v>391</v>
      </c>
      <c r="E35" s="78" t="s">
        <v>464</v>
      </c>
      <c r="F35" s="78" t="s">
        <v>393</v>
      </c>
      <c r="G35" s="78" t="s">
        <v>409</v>
      </c>
      <c r="H35" s="78" t="s">
        <v>383</v>
      </c>
      <c r="I35" s="78" t="s">
        <v>384</v>
      </c>
      <c r="J35" s="78" t="s">
        <v>465</v>
      </c>
    </row>
    <row r="36" ht="42" customHeight="1" outlineLevel="1" spans="1:10">
      <c r="A36" s="78" t="s">
        <v>331</v>
      </c>
      <c r="B36" s="78" t="s">
        <v>450</v>
      </c>
      <c r="C36" s="78" t="s">
        <v>395</v>
      </c>
      <c r="D36" s="78" t="s">
        <v>396</v>
      </c>
      <c r="E36" s="78" t="s">
        <v>396</v>
      </c>
      <c r="F36" s="78" t="s">
        <v>457</v>
      </c>
      <c r="G36" s="78" t="s">
        <v>81</v>
      </c>
      <c r="H36" s="78" t="s">
        <v>466</v>
      </c>
      <c r="I36" s="78" t="s">
        <v>401</v>
      </c>
      <c r="J36" s="78" t="s">
        <v>467</v>
      </c>
    </row>
    <row r="37" ht="42" customHeight="1" outlineLevel="1" spans="1:10">
      <c r="A37" s="78" t="s">
        <v>356</v>
      </c>
      <c r="B37" s="78" t="s">
        <v>468</v>
      </c>
      <c r="C37" s="78" t="s">
        <v>378</v>
      </c>
      <c r="D37" s="78" t="s">
        <v>379</v>
      </c>
      <c r="E37" s="78" t="s">
        <v>469</v>
      </c>
      <c r="F37" s="78" t="s">
        <v>381</v>
      </c>
      <c r="G37" s="78" t="s">
        <v>470</v>
      </c>
      <c r="H37" s="78" t="s">
        <v>466</v>
      </c>
      <c r="I37" s="78" t="s">
        <v>401</v>
      </c>
      <c r="J37" s="78" t="s">
        <v>471</v>
      </c>
    </row>
    <row r="38" ht="42" customHeight="1" outlineLevel="1" spans="1:10">
      <c r="A38" s="78" t="s">
        <v>356</v>
      </c>
      <c r="B38" s="78" t="s">
        <v>468</v>
      </c>
      <c r="C38" s="78" t="s">
        <v>378</v>
      </c>
      <c r="D38" s="78" t="s">
        <v>407</v>
      </c>
      <c r="E38" s="78" t="s">
        <v>472</v>
      </c>
      <c r="F38" s="78" t="s">
        <v>381</v>
      </c>
      <c r="G38" s="78" t="s">
        <v>472</v>
      </c>
      <c r="H38" s="78" t="s">
        <v>473</v>
      </c>
      <c r="I38" s="78" t="s">
        <v>384</v>
      </c>
      <c r="J38" s="78" t="s">
        <v>474</v>
      </c>
    </row>
    <row r="39" ht="42" customHeight="1" outlineLevel="1" spans="1:10">
      <c r="A39" s="78" t="s">
        <v>356</v>
      </c>
      <c r="B39" s="78" t="s">
        <v>468</v>
      </c>
      <c r="C39" s="78" t="s">
        <v>378</v>
      </c>
      <c r="D39" s="78" t="s">
        <v>411</v>
      </c>
      <c r="E39" s="78" t="s">
        <v>456</v>
      </c>
      <c r="F39" s="78" t="s">
        <v>457</v>
      </c>
      <c r="G39" s="78" t="s">
        <v>458</v>
      </c>
      <c r="H39" s="78" t="s">
        <v>459</v>
      </c>
      <c r="I39" s="78" t="s">
        <v>384</v>
      </c>
      <c r="J39" s="78" t="s">
        <v>475</v>
      </c>
    </row>
    <row r="40" ht="42" customHeight="1" outlineLevel="1" spans="1:10">
      <c r="A40" s="78" t="s">
        <v>356</v>
      </c>
      <c r="B40" s="78" t="s">
        <v>468</v>
      </c>
      <c r="C40" s="78" t="s">
        <v>385</v>
      </c>
      <c r="D40" s="78" t="s">
        <v>415</v>
      </c>
      <c r="E40" s="78" t="s">
        <v>476</v>
      </c>
      <c r="F40" s="78" t="s">
        <v>381</v>
      </c>
      <c r="G40" s="78" t="s">
        <v>476</v>
      </c>
      <c r="H40" s="78" t="s">
        <v>477</v>
      </c>
      <c r="I40" s="78" t="s">
        <v>384</v>
      </c>
      <c r="J40" s="78" t="s">
        <v>478</v>
      </c>
    </row>
    <row r="41" ht="42" customHeight="1" outlineLevel="1" spans="1:10">
      <c r="A41" s="78" t="s">
        <v>356</v>
      </c>
      <c r="B41" s="78" t="s">
        <v>468</v>
      </c>
      <c r="C41" s="78" t="s">
        <v>390</v>
      </c>
      <c r="D41" s="78" t="s">
        <v>391</v>
      </c>
      <c r="E41" s="78" t="s">
        <v>464</v>
      </c>
      <c r="F41" s="78" t="s">
        <v>393</v>
      </c>
      <c r="G41" s="78" t="s">
        <v>409</v>
      </c>
      <c r="H41" s="78" t="s">
        <v>383</v>
      </c>
      <c r="I41" s="78" t="s">
        <v>384</v>
      </c>
      <c r="J41" s="78" t="s">
        <v>479</v>
      </c>
    </row>
    <row r="42" ht="42" customHeight="1" outlineLevel="1" spans="1:10">
      <c r="A42" s="78" t="s">
        <v>345</v>
      </c>
      <c r="B42" s="78" t="s">
        <v>480</v>
      </c>
      <c r="C42" s="78" t="s">
        <v>378</v>
      </c>
      <c r="D42" s="78" t="s">
        <v>379</v>
      </c>
      <c r="E42" s="78" t="s">
        <v>481</v>
      </c>
      <c r="F42" s="78" t="s">
        <v>381</v>
      </c>
      <c r="G42" s="78" t="s">
        <v>428</v>
      </c>
      <c r="H42" s="78" t="s">
        <v>448</v>
      </c>
      <c r="I42" s="78" t="s">
        <v>401</v>
      </c>
      <c r="J42" s="78" t="s">
        <v>482</v>
      </c>
    </row>
    <row r="43" ht="42" customHeight="1" outlineLevel="1" spans="1:10">
      <c r="A43" s="78" t="s">
        <v>345</v>
      </c>
      <c r="B43" s="78" t="s">
        <v>480</v>
      </c>
      <c r="C43" s="78" t="s">
        <v>378</v>
      </c>
      <c r="D43" s="78" t="s">
        <v>407</v>
      </c>
      <c r="E43" s="78" t="s">
        <v>483</v>
      </c>
      <c r="F43" s="78" t="s">
        <v>393</v>
      </c>
      <c r="G43" s="78" t="s">
        <v>413</v>
      </c>
      <c r="H43" s="78" t="s">
        <v>383</v>
      </c>
      <c r="I43" s="78" t="s">
        <v>384</v>
      </c>
      <c r="J43" s="78" t="s">
        <v>484</v>
      </c>
    </row>
    <row r="44" ht="42" customHeight="1" outlineLevel="1" spans="1:10">
      <c r="A44" s="78" t="s">
        <v>345</v>
      </c>
      <c r="B44" s="78" t="s">
        <v>480</v>
      </c>
      <c r="C44" s="78" t="s">
        <v>378</v>
      </c>
      <c r="D44" s="78" t="s">
        <v>411</v>
      </c>
      <c r="E44" s="78" t="s">
        <v>456</v>
      </c>
      <c r="F44" s="78" t="s">
        <v>457</v>
      </c>
      <c r="G44" s="78" t="s">
        <v>458</v>
      </c>
      <c r="H44" s="78" t="s">
        <v>459</v>
      </c>
      <c r="I44" s="78" t="s">
        <v>384</v>
      </c>
      <c r="J44" s="78" t="s">
        <v>485</v>
      </c>
    </row>
    <row r="45" ht="42" customHeight="1" outlineLevel="1" spans="1:10">
      <c r="A45" s="78" t="s">
        <v>345</v>
      </c>
      <c r="B45" s="78" t="s">
        <v>480</v>
      </c>
      <c r="C45" s="78" t="s">
        <v>385</v>
      </c>
      <c r="D45" s="78" t="s">
        <v>415</v>
      </c>
      <c r="E45" s="78" t="s">
        <v>486</v>
      </c>
      <c r="F45" s="78" t="s">
        <v>381</v>
      </c>
      <c r="G45" s="78" t="s">
        <v>487</v>
      </c>
      <c r="H45" s="78" t="s">
        <v>487</v>
      </c>
      <c r="I45" s="78" t="s">
        <v>384</v>
      </c>
      <c r="J45" s="78" t="s">
        <v>488</v>
      </c>
    </row>
    <row r="46" ht="42" customHeight="1" outlineLevel="1" spans="1:10">
      <c r="A46" s="78" t="s">
        <v>345</v>
      </c>
      <c r="B46" s="78" t="s">
        <v>480</v>
      </c>
      <c r="C46" s="78" t="s">
        <v>390</v>
      </c>
      <c r="D46" s="78" t="s">
        <v>391</v>
      </c>
      <c r="E46" s="78" t="s">
        <v>489</v>
      </c>
      <c r="F46" s="78" t="s">
        <v>393</v>
      </c>
      <c r="G46" s="78" t="s">
        <v>394</v>
      </c>
      <c r="H46" s="78" t="s">
        <v>383</v>
      </c>
      <c r="I46" s="78" t="s">
        <v>384</v>
      </c>
      <c r="J46" s="78" t="s">
        <v>490</v>
      </c>
    </row>
    <row r="47" ht="42" customHeight="1" outlineLevel="1" spans="1:10">
      <c r="A47" s="78" t="s">
        <v>345</v>
      </c>
      <c r="B47" s="78" t="s">
        <v>480</v>
      </c>
      <c r="C47" s="78" t="s">
        <v>395</v>
      </c>
      <c r="D47" s="78" t="s">
        <v>396</v>
      </c>
      <c r="E47" s="78" t="s">
        <v>396</v>
      </c>
      <c r="F47" s="78" t="s">
        <v>457</v>
      </c>
      <c r="G47" s="78" t="s">
        <v>491</v>
      </c>
      <c r="H47" s="78" t="s">
        <v>466</v>
      </c>
      <c r="I47" s="78" t="s">
        <v>401</v>
      </c>
      <c r="J47" s="78" t="s">
        <v>467</v>
      </c>
    </row>
    <row r="48" ht="42" customHeight="1" outlineLevel="1" spans="1:10">
      <c r="A48" s="78" t="s">
        <v>349</v>
      </c>
      <c r="B48" s="78" t="s">
        <v>492</v>
      </c>
      <c r="C48" s="78" t="s">
        <v>378</v>
      </c>
      <c r="D48" s="78" t="s">
        <v>379</v>
      </c>
      <c r="E48" s="78" t="s">
        <v>493</v>
      </c>
      <c r="F48" s="78" t="s">
        <v>393</v>
      </c>
      <c r="G48" s="78" t="s">
        <v>80</v>
      </c>
      <c r="H48" s="78" t="s">
        <v>494</v>
      </c>
      <c r="I48" s="78" t="s">
        <v>401</v>
      </c>
      <c r="J48" s="78" t="s">
        <v>493</v>
      </c>
    </row>
    <row r="49" ht="42" customHeight="1" outlineLevel="1" spans="1:10">
      <c r="A49" s="78" t="s">
        <v>349</v>
      </c>
      <c r="B49" s="78" t="s">
        <v>492</v>
      </c>
      <c r="C49" s="78" t="s">
        <v>385</v>
      </c>
      <c r="D49" s="78" t="s">
        <v>415</v>
      </c>
      <c r="E49" s="78" t="s">
        <v>495</v>
      </c>
      <c r="F49" s="78" t="s">
        <v>393</v>
      </c>
      <c r="G49" s="78" t="s">
        <v>496</v>
      </c>
      <c r="H49" s="78" t="s">
        <v>496</v>
      </c>
      <c r="I49" s="78" t="s">
        <v>401</v>
      </c>
      <c r="J49" s="78" t="s">
        <v>495</v>
      </c>
    </row>
    <row r="50" ht="42" customHeight="1" outlineLevel="1" spans="1:10">
      <c r="A50" s="78" t="s">
        <v>349</v>
      </c>
      <c r="B50" s="78" t="s">
        <v>492</v>
      </c>
      <c r="C50" s="78" t="s">
        <v>390</v>
      </c>
      <c r="D50" s="78" t="s">
        <v>391</v>
      </c>
      <c r="E50" s="78" t="s">
        <v>449</v>
      </c>
      <c r="F50" s="78" t="s">
        <v>393</v>
      </c>
      <c r="G50" s="78" t="s">
        <v>409</v>
      </c>
      <c r="H50" s="78" t="s">
        <v>383</v>
      </c>
      <c r="I50" s="78" t="s">
        <v>384</v>
      </c>
      <c r="J50" s="78" t="s">
        <v>449</v>
      </c>
    </row>
    <row r="51" ht="42" customHeight="1" outlineLevel="1" spans="1:10">
      <c r="A51" s="78" t="s">
        <v>349</v>
      </c>
      <c r="B51" s="78" t="s">
        <v>492</v>
      </c>
      <c r="C51" s="78" t="s">
        <v>395</v>
      </c>
      <c r="D51" s="78" t="s">
        <v>396</v>
      </c>
      <c r="E51" s="78" t="s">
        <v>396</v>
      </c>
      <c r="F51" s="78" t="s">
        <v>457</v>
      </c>
      <c r="G51" s="78" t="s">
        <v>80</v>
      </c>
      <c r="H51" s="78" t="s">
        <v>466</v>
      </c>
      <c r="I51" s="78" t="s">
        <v>401</v>
      </c>
      <c r="J51" s="78" t="s">
        <v>397</v>
      </c>
    </row>
    <row r="52" ht="42" customHeight="1" outlineLevel="1" spans="1:10">
      <c r="A52" s="78" t="s">
        <v>365</v>
      </c>
      <c r="B52" s="78" t="s">
        <v>497</v>
      </c>
      <c r="C52" s="78" t="s">
        <v>378</v>
      </c>
      <c r="D52" s="78" t="s">
        <v>379</v>
      </c>
      <c r="E52" s="78" t="s">
        <v>498</v>
      </c>
      <c r="F52" s="78" t="s">
        <v>381</v>
      </c>
      <c r="G52" s="78" t="s">
        <v>87</v>
      </c>
      <c r="H52" s="78" t="s">
        <v>499</v>
      </c>
      <c r="I52" s="78" t="s">
        <v>401</v>
      </c>
      <c r="J52" s="78" t="s">
        <v>500</v>
      </c>
    </row>
    <row r="53" ht="42" customHeight="1" outlineLevel="1" spans="1:10">
      <c r="A53" s="78" t="s">
        <v>365</v>
      </c>
      <c r="B53" s="78" t="s">
        <v>497</v>
      </c>
      <c r="C53" s="78" t="s">
        <v>385</v>
      </c>
      <c r="D53" s="78" t="s">
        <v>415</v>
      </c>
      <c r="E53" s="78" t="s">
        <v>501</v>
      </c>
      <c r="F53" s="78" t="s">
        <v>381</v>
      </c>
      <c r="G53" s="78" t="s">
        <v>502</v>
      </c>
      <c r="H53" s="78" t="s">
        <v>502</v>
      </c>
      <c r="I53" s="78" t="s">
        <v>401</v>
      </c>
      <c r="J53" s="78" t="s">
        <v>503</v>
      </c>
    </row>
    <row r="54" ht="42" customHeight="1" outlineLevel="1" spans="1:10">
      <c r="A54" s="78" t="s">
        <v>365</v>
      </c>
      <c r="B54" s="78" t="s">
        <v>497</v>
      </c>
      <c r="C54" s="78" t="s">
        <v>390</v>
      </c>
      <c r="D54" s="78" t="s">
        <v>391</v>
      </c>
      <c r="E54" s="78" t="s">
        <v>504</v>
      </c>
      <c r="F54" s="78" t="s">
        <v>393</v>
      </c>
      <c r="G54" s="78" t="s">
        <v>409</v>
      </c>
      <c r="H54" s="78" t="s">
        <v>383</v>
      </c>
      <c r="I54" s="78" t="s">
        <v>384</v>
      </c>
      <c r="J54" s="78" t="s">
        <v>504</v>
      </c>
    </row>
    <row r="55" ht="42" customHeight="1" outlineLevel="1" spans="1:10">
      <c r="A55" s="78" t="s">
        <v>365</v>
      </c>
      <c r="B55" s="78" t="s">
        <v>497</v>
      </c>
      <c r="C55" s="78" t="s">
        <v>395</v>
      </c>
      <c r="D55" s="78" t="s">
        <v>396</v>
      </c>
      <c r="E55" s="78" t="s">
        <v>397</v>
      </c>
      <c r="F55" s="78" t="s">
        <v>457</v>
      </c>
      <c r="G55" s="78" t="s">
        <v>82</v>
      </c>
      <c r="H55" s="78" t="s">
        <v>466</v>
      </c>
      <c r="I55" s="78" t="s">
        <v>401</v>
      </c>
      <c r="J55" s="78" t="s">
        <v>397</v>
      </c>
    </row>
    <row r="56" ht="42" customHeight="1" outlineLevel="1" spans="1:10">
      <c r="A56" s="78" t="s">
        <v>337</v>
      </c>
      <c r="B56" s="78" t="s">
        <v>505</v>
      </c>
      <c r="C56" s="78" t="s">
        <v>378</v>
      </c>
      <c r="D56" s="78" t="s">
        <v>379</v>
      </c>
      <c r="E56" s="78" t="s">
        <v>481</v>
      </c>
      <c r="F56" s="78" t="s">
        <v>381</v>
      </c>
      <c r="G56" s="78" t="s">
        <v>428</v>
      </c>
      <c r="H56" s="78" t="s">
        <v>448</v>
      </c>
      <c r="I56" s="78" t="s">
        <v>401</v>
      </c>
      <c r="J56" s="78" t="s">
        <v>506</v>
      </c>
    </row>
    <row r="57" ht="42" customHeight="1" outlineLevel="1" spans="1:10">
      <c r="A57" s="78" t="s">
        <v>337</v>
      </c>
      <c r="B57" s="78" t="s">
        <v>505</v>
      </c>
      <c r="C57" s="78" t="s">
        <v>378</v>
      </c>
      <c r="D57" s="78" t="s">
        <v>407</v>
      </c>
      <c r="E57" s="78" t="s">
        <v>472</v>
      </c>
      <c r="F57" s="78" t="s">
        <v>381</v>
      </c>
      <c r="G57" s="78" t="s">
        <v>472</v>
      </c>
      <c r="H57" s="78" t="s">
        <v>473</v>
      </c>
      <c r="I57" s="78" t="s">
        <v>384</v>
      </c>
      <c r="J57" s="78" t="s">
        <v>507</v>
      </c>
    </row>
    <row r="58" ht="42" customHeight="1" outlineLevel="1" spans="1:10">
      <c r="A58" s="78" t="s">
        <v>337</v>
      </c>
      <c r="B58" s="78" t="s">
        <v>505</v>
      </c>
      <c r="C58" s="78" t="s">
        <v>378</v>
      </c>
      <c r="D58" s="78" t="s">
        <v>411</v>
      </c>
      <c r="E58" s="78" t="s">
        <v>456</v>
      </c>
      <c r="F58" s="78" t="s">
        <v>457</v>
      </c>
      <c r="G58" s="78" t="s">
        <v>508</v>
      </c>
      <c r="H58" s="78" t="s">
        <v>509</v>
      </c>
      <c r="I58" s="78" t="s">
        <v>384</v>
      </c>
      <c r="J58" s="78" t="s">
        <v>475</v>
      </c>
    </row>
    <row r="59" ht="42" customHeight="1" outlineLevel="1" spans="1:10">
      <c r="A59" s="78" t="s">
        <v>337</v>
      </c>
      <c r="B59" s="78" t="s">
        <v>505</v>
      </c>
      <c r="C59" s="78" t="s">
        <v>385</v>
      </c>
      <c r="D59" s="78" t="s">
        <v>415</v>
      </c>
      <c r="E59" s="78" t="s">
        <v>510</v>
      </c>
      <c r="F59" s="78" t="s">
        <v>381</v>
      </c>
      <c r="G59" s="78" t="s">
        <v>511</v>
      </c>
      <c r="H59" s="78" t="s">
        <v>512</v>
      </c>
      <c r="I59" s="78" t="s">
        <v>384</v>
      </c>
      <c r="J59" s="78" t="s">
        <v>513</v>
      </c>
    </row>
    <row r="60" ht="42" customHeight="1" outlineLevel="1" spans="1:10">
      <c r="A60" s="78" t="s">
        <v>337</v>
      </c>
      <c r="B60" s="78" t="s">
        <v>505</v>
      </c>
      <c r="C60" s="78" t="s">
        <v>390</v>
      </c>
      <c r="D60" s="78" t="s">
        <v>391</v>
      </c>
      <c r="E60" s="78" t="s">
        <v>464</v>
      </c>
      <c r="F60" s="78" t="s">
        <v>393</v>
      </c>
      <c r="G60" s="78" t="s">
        <v>409</v>
      </c>
      <c r="H60" s="78" t="s">
        <v>383</v>
      </c>
      <c r="I60" s="78" t="s">
        <v>384</v>
      </c>
      <c r="J60" s="78" t="s">
        <v>479</v>
      </c>
    </row>
    <row r="61" ht="42" customHeight="1" outlineLevel="1" spans="1:10">
      <c r="A61" s="78" t="s">
        <v>335</v>
      </c>
      <c r="B61" s="78" t="s">
        <v>514</v>
      </c>
      <c r="C61" s="78" t="s">
        <v>378</v>
      </c>
      <c r="D61" s="78" t="s">
        <v>379</v>
      </c>
      <c r="E61" s="78" t="s">
        <v>481</v>
      </c>
      <c r="F61" s="78" t="s">
        <v>381</v>
      </c>
      <c r="G61" s="78" t="s">
        <v>428</v>
      </c>
      <c r="H61" s="78" t="s">
        <v>448</v>
      </c>
      <c r="I61" s="78" t="s">
        <v>401</v>
      </c>
      <c r="J61" s="78" t="s">
        <v>515</v>
      </c>
    </row>
    <row r="62" ht="42" customHeight="1" outlineLevel="1" spans="1:10">
      <c r="A62" s="78" t="s">
        <v>335</v>
      </c>
      <c r="B62" s="78" t="s">
        <v>514</v>
      </c>
      <c r="C62" s="78" t="s">
        <v>378</v>
      </c>
      <c r="D62" s="78" t="s">
        <v>407</v>
      </c>
      <c r="E62" s="78" t="s">
        <v>472</v>
      </c>
      <c r="F62" s="78" t="s">
        <v>381</v>
      </c>
      <c r="G62" s="78" t="s">
        <v>516</v>
      </c>
      <c r="H62" s="78" t="s">
        <v>473</v>
      </c>
      <c r="I62" s="78" t="s">
        <v>384</v>
      </c>
      <c r="J62" s="78" t="s">
        <v>517</v>
      </c>
    </row>
    <row r="63" ht="42" customHeight="1" outlineLevel="1" spans="1:10">
      <c r="A63" s="78" t="s">
        <v>335</v>
      </c>
      <c r="B63" s="78" t="s">
        <v>514</v>
      </c>
      <c r="C63" s="78" t="s">
        <v>378</v>
      </c>
      <c r="D63" s="78" t="s">
        <v>411</v>
      </c>
      <c r="E63" s="78" t="s">
        <v>456</v>
      </c>
      <c r="F63" s="78" t="s">
        <v>457</v>
      </c>
      <c r="G63" s="78" t="s">
        <v>518</v>
      </c>
      <c r="H63" s="78" t="s">
        <v>459</v>
      </c>
      <c r="I63" s="78" t="s">
        <v>384</v>
      </c>
      <c r="J63" s="78" t="s">
        <v>475</v>
      </c>
    </row>
    <row r="64" ht="42" customHeight="1" outlineLevel="1" spans="1:10">
      <c r="A64" s="78" t="s">
        <v>335</v>
      </c>
      <c r="B64" s="78" t="s">
        <v>514</v>
      </c>
      <c r="C64" s="78" t="s">
        <v>385</v>
      </c>
      <c r="D64" s="78" t="s">
        <v>415</v>
      </c>
      <c r="E64" s="78" t="s">
        <v>510</v>
      </c>
      <c r="F64" s="78" t="s">
        <v>381</v>
      </c>
      <c r="G64" s="78" t="s">
        <v>511</v>
      </c>
      <c r="H64" s="78" t="s">
        <v>477</v>
      </c>
      <c r="I64" s="78" t="s">
        <v>384</v>
      </c>
      <c r="J64" s="78" t="s">
        <v>513</v>
      </c>
    </row>
    <row r="65" ht="42" customHeight="1" outlineLevel="1" spans="1:10">
      <c r="A65" s="78" t="s">
        <v>335</v>
      </c>
      <c r="B65" s="78" t="s">
        <v>514</v>
      </c>
      <c r="C65" s="78" t="s">
        <v>390</v>
      </c>
      <c r="D65" s="78" t="s">
        <v>391</v>
      </c>
      <c r="E65" s="78" t="s">
        <v>464</v>
      </c>
      <c r="F65" s="78" t="s">
        <v>393</v>
      </c>
      <c r="G65" s="78" t="s">
        <v>409</v>
      </c>
      <c r="H65" s="78" t="s">
        <v>383</v>
      </c>
      <c r="I65" s="78" t="s">
        <v>384</v>
      </c>
      <c r="J65" s="78" t="s">
        <v>479</v>
      </c>
    </row>
    <row r="66" ht="42" customHeight="1" outlineLevel="1" spans="1:10">
      <c r="A66" s="78" t="s">
        <v>333</v>
      </c>
      <c r="B66" s="78" t="s">
        <v>519</v>
      </c>
      <c r="C66" s="78" t="s">
        <v>378</v>
      </c>
      <c r="D66" s="78" t="s">
        <v>379</v>
      </c>
      <c r="E66" s="78" t="s">
        <v>520</v>
      </c>
      <c r="F66" s="78" t="s">
        <v>393</v>
      </c>
      <c r="G66" s="78" t="s">
        <v>428</v>
      </c>
      <c r="H66" s="78" t="s">
        <v>521</v>
      </c>
      <c r="I66" s="78" t="s">
        <v>401</v>
      </c>
      <c r="J66" s="78" t="s">
        <v>522</v>
      </c>
    </row>
    <row r="67" ht="42" customHeight="1" outlineLevel="1" spans="1:10">
      <c r="A67" s="78" t="s">
        <v>333</v>
      </c>
      <c r="B67" s="78" t="s">
        <v>519</v>
      </c>
      <c r="C67" s="78" t="s">
        <v>378</v>
      </c>
      <c r="D67" s="78" t="s">
        <v>407</v>
      </c>
      <c r="E67" s="78" t="s">
        <v>523</v>
      </c>
      <c r="F67" s="78" t="s">
        <v>381</v>
      </c>
      <c r="G67" s="78" t="s">
        <v>524</v>
      </c>
      <c r="H67" s="78" t="s">
        <v>388</v>
      </c>
      <c r="I67" s="78" t="s">
        <v>384</v>
      </c>
      <c r="J67" s="78" t="s">
        <v>525</v>
      </c>
    </row>
    <row r="68" ht="42" customHeight="1" outlineLevel="1" spans="1:10">
      <c r="A68" s="78" t="s">
        <v>333</v>
      </c>
      <c r="B68" s="78" t="s">
        <v>519</v>
      </c>
      <c r="C68" s="78" t="s">
        <v>385</v>
      </c>
      <c r="D68" s="78" t="s">
        <v>415</v>
      </c>
      <c r="E68" s="78" t="s">
        <v>526</v>
      </c>
      <c r="F68" s="78" t="s">
        <v>381</v>
      </c>
      <c r="G68" s="78" t="s">
        <v>487</v>
      </c>
      <c r="H68" s="78" t="s">
        <v>487</v>
      </c>
      <c r="I68" s="78" t="s">
        <v>384</v>
      </c>
      <c r="J68" s="78" t="s">
        <v>527</v>
      </c>
    </row>
    <row r="69" ht="42" customHeight="1" outlineLevel="1" spans="1:10">
      <c r="A69" s="78" t="s">
        <v>333</v>
      </c>
      <c r="B69" s="78" t="s">
        <v>519</v>
      </c>
      <c r="C69" s="78" t="s">
        <v>390</v>
      </c>
      <c r="D69" s="78" t="s">
        <v>391</v>
      </c>
      <c r="E69" s="78" t="s">
        <v>464</v>
      </c>
      <c r="F69" s="78" t="s">
        <v>393</v>
      </c>
      <c r="G69" s="78" t="s">
        <v>409</v>
      </c>
      <c r="H69" s="78" t="s">
        <v>383</v>
      </c>
      <c r="I69" s="78" t="s">
        <v>384</v>
      </c>
      <c r="J69" s="78" t="s">
        <v>465</v>
      </c>
    </row>
    <row r="70" ht="42" customHeight="1" outlineLevel="1" spans="1:10">
      <c r="A70" s="78" t="s">
        <v>333</v>
      </c>
      <c r="B70" s="78" t="s">
        <v>519</v>
      </c>
      <c r="C70" s="78" t="s">
        <v>395</v>
      </c>
      <c r="D70" s="78" t="s">
        <v>396</v>
      </c>
      <c r="E70" s="78" t="s">
        <v>528</v>
      </c>
      <c r="F70" s="78" t="s">
        <v>381</v>
      </c>
      <c r="G70" s="78" t="s">
        <v>529</v>
      </c>
      <c r="H70" s="78" t="s">
        <v>400</v>
      </c>
      <c r="I70" s="78" t="s">
        <v>401</v>
      </c>
      <c r="J70" s="78" t="s">
        <v>530</v>
      </c>
    </row>
    <row r="71" ht="42" customHeight="1" outlineLevel="1" spans="1:10">
      <c r="A71" s="78" t="s">
        <v>333</v>
      </c>
      <c r="B71" s="78" t="s">
        <v>519</v>
      </c>
      <c r="C71" s="78" t="s">
        <v>395</v>
      </c>
      <c r="D71" s="78" t="s">
        <v>396</v>
      </c>
      <c r="E71" s="78" t="s">
        <v>531</v>
      </c>
      <c r="F71" s="78" t="s">
        <v>381</v>
      </c>
      <c r="G71" s="78" t="s">
        <v>532</v>
      </c>
      <c r="H71" s="78" t="s">
        <v>400</v>
      </c>
      <c r="I71" s="78" t="s">
        <v>401</v>
      </c>
      <c r="J71" s="78" t="s">
        <v>533</v>
      </c>
    </row>
    <row r="72" ht="42" customHeight="1" outlineLevel="1" spans="1:10">
      <c r="A72" s="78" t="s">
        <v>333</v>
      </c>
      <c r="B72" s="78" t="s">
        <v>519</v>
      </c>
      <c r="C72" s="78" t="s">
        <v>395</v>
      </c>
      <c r="D72" s="78" t="s">
        <v>396</v>
      </c>
      <c r="E72" s="78" t="s">
        <v>534</v>
      </c>
      <c r="F72" s="78" t="s">
        <v>457</v>
      </c>
      <c r="G72" s="78" t="s">
        <v>535</v>
      </c>
      <c r="H72" s="78" t="s">
        <v>466</v>
      </c>
      <c r="I72" s="78" t="s">
        <v>401</v>
      </c>
      <c r="J72" s="78" t="s">
        <v>536</v>
      </c>
    </row>
    <row r="73" ht="42" customHeight="1" outlineLevel="1" spans="1:10">
      <c r="A73" s="78" t="s">
        <v>339</v>
      </c>
      <c r="B73" s="78" t="s">
        <v>450</v>
      </c>
      <c r="C73" s="78" t="s">
        <v>378</v>
      </c>
      <c r="D73" s="78" t="s">
        <v>379</v>
      </c>
      <c r="E73" s="78" t="s">
        <v>451</v>
      </c>
      <c r="F73" s="78" t="s">
        <v>381</v>
      </c>
      <c r="G73" s="78" t="s">
        <v>89</v>
      </c>
      <c r="H73" s="78" t="s">
        <v>499</v>
      </c>
      <c r="I73" s="78" t="s">
        <v>401</v>
      </c>
      <c r="J73" s="78" t="s">
        <v>453</v>
      </c>
    </row>
    <row r="74" ht="42" customHeight="1" outlineLevel="1" spans="1:10">
      <c r="A74" s="78" t="s">
        <v>339</v>
      </c>
      <c r="B74" s="78" t="s">
        <v>450</v>
      </c>
      <c r="C74" s="78" t="s">
        <v>378</v>
      </c>
      <c r="D74" s="78" t="s">
        <v>407</v>
      </c>
      <c r="E74" s="78" t="s">
        <v>454</v>
      </c>
      <c r="F74" s="78" t="s">
        <v>393</v>
      </c>
      <c r="G74" s="78" t="s">
        <v>413</v>
      </c>
      <c r="H74" s="78" t="s">
        <v>383</v>
      </c>
      <c r="I74" s="78" t="s">
        <v>384</v>
      </c>
      <c r="J74" s="78" t="s">
        <v>455</v>
      </c>
    </row>
    <row r="75" ht="42" customHeight="1" outlineLevel="1" spans="1:10">
      <c r="A75" s="78" t="s">
        <v>339</v>
      </c>
      <c r="B75" s="78" t="s">
        <v>450</v>
      </c>
      <c r="C75" s="78" t="s">
        <v>385</v>
      </c>
      <c r="D75" s="78" t="s">
        <v>415</v>
      </c>
      <c r="E75" s="78" t="s">
        <v>537</v>
      </c>
      <c r="F75" s="78" t="s">
        <v>393</v>
      </c>
      <c r="G75" s="78" t="s">
        <v>413</v>
      </c>
      <c r="H75" s="78" t="s">
        <v>383</v>
      </c>
      <c r="I75" s="78" t="s">
        <v>384</v>
      </c>
      <c r="J75" s="78" t="s">
        <v>488</v>
      </c>
    </row>
    <row r="76" ht="42" customHeight="1" outlineLevel="1" spans="1:10">
      <c r="A76" s="78" t="s">
        <v>339</v>
      </c>
      <c r="B76" s="78" t="s">
        <v>450</v>
      </c>
      <c r="C76" s="78" t="s">
        <v>390</v>
      </c>
      <c r="D76" s="78" t="s">
        <v>391</v>
      </c>
      <c r="E76" s="78" t="s">
        <v>464</v>
      </c>
      <c r="F76" s="78" t="s">
        <v>393</v>
      </c>
      <c r="G76" s="78" t="s">
        <v>409</v>
      </c>
      <c r="H76" s="78" t="s">
        <v>383</v>
      </c>
      <c r="I76" s="78" t="s">
        <v>384</v>
      </c>
      <c r="J76" s="78" t="s">
        <v>465</v>
      </c>
    </row>
    <row r="77" ht="42" customHeight="1" outlineLevel="1" spans="1:10">
      <c r="A77" s="78" t="s">
        <v>351</v>
      </c>
      <c r="B77" s="78" t="s">
        <v>538</v>
      </c>
      <c r="C77" s="78" t="s">
        <v>378</v>
      </c>
      <c r="D77" s="78" t="s">
        <v>379</v>
      </c>
      <c r="E77" s="78" t="s">
        <v>539</v>
      </c>
      <c r="F77" s="78" t="s">
        <v>393</v>
      </c>
      <c r="G77" s="78" t="s">
        <v>82</v>
      </c>
      <c r="H77" s="78" t="s">
        <v>494</v>
      </c>
      <c r="I77" s="78" t="s">
        <v>401</v>
      </c>
      <c r="J77" s="78" t="s">
        <v>540</v>
      </c>
    </row>
    <row r="78" ht="42" customHeight="1" outlineLevel="1" spans="1:10">
      <c r="A78" s="78" t="s">
        <v>351</v>
      </c>
      <c r="B78" s="78" t="s">
        <v>538</v>
      </c>
      <c r="C78" s="78" t="s">
        <v>385</v>
      </c>
      <c r="D78" s="78" t="s">
        <v>415</v>
      </c>
      <c r="E78" s="78" t="s">
        <v>541</v>
      </c>
      <c r="F78" s="78" t="s">
        <v>393</v>
      </c>
      <c r="G78" s="78" t="s">
        <v>445</v>
      </c>
      <c r="H78" s="78" t="s">
        <v>445</v>
      </c>
      <c r="I78" s="78" t="s">
        <v>384</v>
      </c>
      <c r="J78" s="78" t="s">
        <v>542</v>
      </c>
    </row>
    <row r="79" ht="42" customHeight="1" outlineLevel="1" spans="1:10">
      <c r="A79" s="78" t="s">
        <v>351</v>
      </c>
      <c r="B79" s="78" t="s">
        <v>538</v>
      </c>
      <c r="C79" s="78" t="s">
        <v>390</v>
      </c>
      <c r="D79" s="78" t="s">
        <v>391</v>
      </c>
      <c r="E79" s="78" t="s">
        <v>543</v>
      </c>
      <c r="F79" s="78" t="s">
        <v>393</v>
      </c>
      <c r="G79" s="78" t="s">
        <v>409</v>
      </c>
      <c r="H79" s="78" t="s">
        <v>383</v>
      </c>
      <c r="I79" s="78" t="s">
        <v>384</v>
      </c>
      <c r="J79" s="78" t="s">
        <v>543</v>
      </c>
    </row>
    <row r="80" ht="42" customHeight="1" outlineLevel="1" spans="1:10">
      <c r="A80" s="78" t="s">
        <v>351</v>
      </c>
      <c r="B80" s="78" t="s">
        <v>538</v>
      </c>
      <c r="C80" s="78" t="s">
        <v>395</v>
      </c>
      <c r="D80" s="78" t="s">
        <v>396</v>
      </c>
      <c r="E80" s="78" t="s">
        <v>396</v>
      </c>
      <c r="F80" s="78" t="s">
        <v>457</v>
      </c>
      <c r="G80" s="78" t="s">
        <v>544</v>
      </c>
      <c r="H80" s="78" t="s">
        <v>466</v>
      </c>
      <c r="I80" s="78" t="s">
        <v>401</v>
      </c>
      <c r="J80" s="78" t="s">
        <v>397</v>
      </c>
    </row>
    <row r="81" ht="42" customHeight="1" outlineLevel="1" spans="1:10">
      <c r="A81" s="78" t="s">
        <v>327</v>
      </c>
      <c r="B81" s="78" t="s">
        <v>545</v>
      </c>
      <c r="C81" s="78" t="s">
        <v>378</v>
      </c>
      <c r="D81" s="78" t="s">
        <v>407</v>
      </c>
      <c r="E81" s="78" t="s">
        <v>546</v>
      </c>
      <c r="F81" s="78" t="s">
        <v>381</v>
      </c>
      <c r="G81" s="78" t="s">
        <v>547</v>
      </c>
      <c r="H81" s="78" t="s">
        <v>547</v>
      </c>
      <c r="I81" s="78" t="s">
        <v>384</v>
      </c>
      <c r="J81" s="78" t="s">
        <v>548</v>
      </c>
    </row>
    <row r="82" ht="42" customHeight="1" outlineLevel="1" spans="1:10">
      <c r="A82" s="78" t="s">
        <v>327</v>
      </c>
      <c r="B82" s="78" t="s">
        <v>545</v>
      </c>
      <c r="C82" s="78" t="s">
        <v>378</v>
      </c>
      <c r="D82" s="78" t="s">
        <v>411</v>
      </c>
      <c r="E82" s="78" t="s">
        <v>456</v>
      </c>
      <c r="F82" s="78" t="s">
        <v>457</v>
      </c>
      <c r="G82" s="78" t="s">
        <v>458</v>
      </c>
      <c r="H82" s="78" t="s">
        <v>459</v>
      </c>
      <c r="I82" s="78" t="s">
        <v>401</v>
      </c>
      <c r="J82" s="78" t="s">
        <v>549</v>
      </c>
    </row>
    <row r="83" ht="42" customHeight="1" outlineLevel="1" spans="1:10">
      <c r="A83" s="78" t="s">
        <v>327</v>
      </c>
      <c r="B83" s="78" t="s">
        <v>545</v>
      </c>
      <c r="C83" s="78" t="s">
        <v>385</v>
      </c>
      <c r="D83" s="78" t="s">
        <v>415</v>
      </c>
      <c r="E83" s="78" t="s">
        <v>550</v>
      </c>
      <c r="F83" s="78" t="s">
        <v>381</v>
      </c>
      <c r="G83" s="78" t="s">
        <v>551</v>
      </c>
      <c r="H83" s="78" t="s">
        <v>551</v>
      </c>
      <c r="I83" s="78" t="s">
        <v>384</v>
      </c>
      <c r="J83" s="78" t="s">
        <v>552</v>
      </c>
    </row>
    <row r="84" ht="42" customHeight="1" outlineLevel="1" spans="1:10">
      <c r="A84" s="78" t="s">
        <v>327</v>
      </c>
      <c r="B84" s="78" t="s">
        <v>545</v>
      </c>
      <c r="C84" s="78" t="s">
        <v>385</v>
      </c>
      <c r="D84" s="78" t="s">
        <v>553</v>
      </c>
      <c r="E84" s="78" t="s">
        <v>554</v>
      </c>
      <c r="F84" s="78" t="s">
        <v>381</v>
      </c>
      <c r="G84" s="78" t="s">
        <v>551</v>
      </c>
      <c r="H84" s="78" t="s">
        <v>551</v>
      </c>
      <c r="I84" s="78" t="s">
        <v>384</v>
      </c>
      <c r="J84" s="78" t="s">
        <v>552</v>
      </c>
    </row>
    <row r="85" ht="42" customHeight="1" outlineLevel="1" spans="1:10">
      <c r="A85" s="78" t="s">
        <v>327</v>
      </c>
      <c r="B85" s="78" t="s">
        <v>545</v>
      </c>
      <c r="C85" s="78" t="s">
        <v>385</v>
      </c>
      <c r="D85" s="78" t="s">
        <v>555</v>
      </c>
      <c r="E85" s="78" t="s">
        <v>556</v>
      </c>
      <c r="F85" s="78" t="s">
        <v>381</v>
      </c>
      <c r="G85" s="78" t="s">
        <v>551</v>
      </c>
      <c r="H85" s="78" t="s">
        <v>551</v>
      </c>
      <c r="I85" s="78" t="s">
        <v>384</v>
      </c>
      <c r="J85" s="78" t="s">
        <v>552</v>
      </c>
    </row>
    <row r="86" ht="42" customHeight="1" outlineLevel="1" spans="1:10">
      <c r="A86" s="78" t="s">
        <v>327</v>
      </c>
      <c r="B86" s="78" t="s">
        <v>545</v>
      </c>
      <c r="C86" s="78" t="s">
        <v>390</v>
      </c>
      <c r="D86" s="78" t="s">
        <v>391</v>
      </c>
      <c r="E86" s="78" t="s">
        <v>464</v>
      </c>
      <c r="F86" s="78" t="s">
        <v>393</v>
      </c>
      <c r="G86" s="78" t="s">
        <v>409</v>
      </c>
      <c r="H86" s="78" t="s">
        <v>383</v>
      </c>
      <c r="I86" s="78" t="s">
        <v>384</v>
      </c>
      <c r="J86" s="78" t="s">
        <v>557</v>
      </c>
    </row>
    <row r="87" ht="42" customHeight="1" outlineLevel="1" spans="1:10">
      <c r="A87" s="78" t="s">
        <v>327</v>
      </c>
      <c r="B87" s="78" t="s">
        <v>545</v>
      </c>
      <c r="C87" s="78" t="s">
        <v>395</v>
      </c>
      <c r="D87" s="78" t="s">
        <v>396</v>
      </c>
      <c r="E87" s="78" t="s">
        <v>396</v>
      </c>
      <c r="F87" s="78" t="s">
        <v>457</v>
      </c>
      <c r="G87" s="78" t="s">
        <v>558</v>
      </c>
      <c r="H87" s="78" t="s">
        <v>466</v>
      </c>
      <c r="I87" s="78" t="s">
        <v>401</v>
      </c>
      <c r="J87" s="78" t="s">
        <v>559</v>
      </c>
    </row>
  </sheetData>
  <mergeCells count="34">
    <mergeCell ref="A2:J2"/>
    <mergeCell ref="A3:H3"/>
    <mergeCell ref="A7:A10"/>
    <mergeCell ref="A11:A16"/>
    <mergeCell ref="A17:A21"/>
    <mergeCell ref="A22:A27"/>
    <mergeCell ref="A28:A30"/>
    <mergeCell ref="A31:A36"/>
    <mergeCell ref="A37:A41"/>
    <mergeCell ref="A42:A47"/>
    <mergeCell ref="A48:A51"/>
    <mergeCell ref="A52:A55"/>
    <mergeCell ref="A56:A60"/>
    <mergeCell ref="A61:A65"/>
    <mergeCell ref="A66:A72"/>
    <mergeCell ref="A73:A76"/>
    <mergeCell ref="A77:A80"/>
    <mergeCell ref="A81:A87"/>
    <mergeCell ref="B7:B10"/>
    <mergeCell ref="B11:B16"/>
    <mergeCell ref="B17:B21"/>
    <mergeCell ref="B22:B27"/>
    <mergeCell ref="B28:B30"/>
    <mergeCell ref="B31:B36"/>
    <mergeCell ref="B37:B41"/>
    <mergeCell ref="B42:B47"/>
    <mergeCell ref="B48:B51"/>
    <mergeCell ref="B52:B55"/>
    <mergeCell ref="B56:B60"/>
    <mergeCell ref="B61:B65"/>
    <mergeCell ref="B66:B72"/>
    <mergeCell ref="B73:B76"/>
    <mergeCell ref="B77:B80"/>
    <mergeCell ref="B81:B87"/>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2026-03-17T06:30:00Z</dcterms:created>
  <dcterms:modified xsi:type="dcterms:W3CDTF">2026-03-18T00:55:46Z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