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firstSheet="15" activeTab="19"/>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上级补助项目支出预算表11" sheetId="17" r:id="rId17"/>
    <sheet name="部门项目中期规划预算表12" sheetId="18" r:id="rId18"/>
    <sheet name="部门整体支出绩效目标表13" sheetId="19" r:id="rId19"/>
    <sheet name="部门基本信息表14" sheetId="20" r:id="rId20"/>
  </sheets>
  <definedNames>
    <definedName name="_xlnm.Print_Titles" localSheetId="4">'一般公共预算支出预算表02-2'!$1:$5</definedName>
    <definedName name="_xlnm.Print_Titles" localSheetId="10">政府性基金预算支出预算表06!$1:$6</definedName>
    <definedName name="_xlnm.Print_Titles" localSheetId="17">部门项目中期规划预算表12!$A:$A,部门项目中期规划预算表12!$1:$1</definedName>
    <definedName name="_xlnm.Print_Titles" localSheetId="18">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<sst xmlns="http://schemas.openxmlformats.org/spreadsheetml/2006/main" count="1213" uniqueCount="504">
  <si>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</si>
  <si>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</si>
  <si>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</si>
  <si>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</si>
  <si>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</si>
  <si>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</si>
  <si>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</si>
  <si>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</si>
  <si>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</si>
  <si>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</si>
  <si>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</si>
  <si>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</si>
  <si>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</si>
  <si>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</si>
  <si>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</si>
  <si>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</si>
  <si>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</si>
  <si>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</si>
  <si>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</si>
  <si>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</si>
  <si>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</si>
  <si>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</si>
  <si>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</si>
  <si>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</si>
  <si>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</si>
  <si>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</si>
  <si>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</si>
  <si>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</si>
  <si>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</si>
  <si>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</si>
  <si>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</si>
  <si>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</si>
  <si>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</si>
  <si>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</si>
  <si>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</si>
  <si>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</si>
  <si>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</si>
  <si>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</si>
  <si>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</si>
  <si>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</si>
  <si>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</si>
  <si>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</si>
  <si>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</si>
  <si>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</si>
  <si>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</si>
  <si>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</si>
  <si>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</si>
  <si>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</si>
  <si>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</si>
  <si>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</si>
  <si>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</si>
  <si>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</si>
  <si>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</si>
  <si>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</si>
  <si>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</si>
  <si>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</si>
  <si>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</si>
  <si>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</si>
  <si>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</si>
  <si>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</si>
  <si>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</si>
  <si>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</si>
  <si>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</si>
  <si>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</si>
  <si>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</si>
  <si>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</si>
  <si>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451</t>
  </si>
  <si>
    <t>中国共产党富民县委员会社会工作部</t>
  </si>
  <si>
    <t>451001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</si>
  <si>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</si>
  <si>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</si>
  <si>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</si>
  <si>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</si>
  <si>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</si>
  <si>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</si>
  <si>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</si>
  <si>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</si>
  <si>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</si>
  <si>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</si>
  <si>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</si>
  <si>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</si>
  <si>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</si>
  <si>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</si>
  <si>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</si>
  <si>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</si>
  <si>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</si>
  <si>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</si>
  <si>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</si>
  <si>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</si>
  <si>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</si>
  <si>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</si>
  <si>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</si>
  <si>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</si>
  <si>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</si>
  <si>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</si>
  <si>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20139</t>
  </si>
  <si>
    <t>社会工作事务</t>
  </si>
  <si>
    <t>2013901</t>
  </si>
  <si>
    <t>行政运行</t>
  </si>
  <si>
    <t>2013999</t>
  </si>
  <si>
    <t>其他社会工作事务支出</t>
  </si>
  <si>
    <t>208</t>
  </si>
  <si>
    <t>社会保障和就业支出</t>
  </si>
  <si>
    <t>20805</t>
  </si>
  <si>
    <t>行政事业单位养老支出</t>
  </si>
  <si>
    <t>2080505</t>
  </si>
  <si>
    <t>机关事业单位基本养老保险缴费支出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</si>
  <si>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</si>
  <si>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</si>
  <si>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</si>
  <si>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</si>
  <si>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</si>
  <si>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</si>
  <si>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</si>
  <si>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</si>
  <si>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</si>
  <si>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</si>
  <si>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</si>
  <si>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</si>
  <si>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</si>
  <si>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</si>
  <si>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</si>
  <si>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</si>
  <si>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</si>
  <si>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</si>
  <si>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</si>
  <si>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</si>
  <si>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</si>
  <si>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</si>
  <si>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</si>
  <si>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</si>
  <si>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</si>
  <si>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</si>
  <si>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</si>
  <si>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</si>
  <si>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</si>
  <si>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</si>
  <si>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</si>
  <si>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</si>
  <si>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</si>
  <si>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</si>
  <si>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</si>
  <si>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</si>
  <si>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</si>
  <si>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</si>
  <si>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</si>
  <si>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</si>
  <si>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</si>
  <si>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</si>
  <si>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</si>
  <si>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</si>
  <si>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</si>
  <si>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</si>
  <si>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</si>
  <si>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</si>
  <si>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</si>
  <si>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</si>
  <si>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</si>
  <si>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</si>
  <si>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</si>
  <si>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</si>
  <si>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</si>
  <si>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</si>
  <si>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</si>
  <si>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</si>
  <si>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</si>
  <si>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</si>
  <si>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</si>
  <si>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</si>
  <si>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</si>
  <si>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</si>
  <si>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</si>
  <si>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</si>
  <si>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</si>
  <si>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</si>
  <si>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</si>
  <si>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</si>
  <si>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</si>
  <si>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</si>
  <si>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</si>
  <si>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</si>
  <si>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</si>
  <si>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</si>
  <si>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</si>
  <si>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</si>
  <si>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</si>
  <si>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</si>
  <si>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</si>
  <si>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</si>
  <si>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</si>
  <si>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</si>
  <si>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</si>
  <si>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</si>
  <si>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</si>
  <si>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</si>
  <si>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</si>
  <si>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</si>
  <si>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</si>
  <si>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</si>
  <si>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</si>
  <si>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530124251100003857588</t>
  </si>
  <si>
    <t>公务员基础绩效奖</t>
  </si>
  <si>
    <t>30103</t>
  </si>
  <si>
    <t>奖金</t>
  </si>
  <si>
    <t>530124251100003857589</t>
  </si>
  <si>
    <t>行政人员支出工资</t>
  </si>
  <si>
    <t>30101</t>
  </si>
  <si>
    <t>基本工资</t>
  </si>
  <si>
    <t>530124251100003857590</t>
  </si>
  <si>
    <t>行政在职津贴补贴</t>
  </si>
  <si>
    <t>30102</t>
  </si>
  <si>
    <t>津贴补贴</t>
  </si>
  <si>
    <t>530124251100003857591</t>
  </si>
  <si>
    <t>养老保险支出</t>
  </si>
  <si>
    <t>30108</t>
  </si>
  <si>
    <t>机关事业单位基本养老保险缴费</t>
  </si>
  <si>
    <t>530124251100003857604</t>
  </si>
  <si>
    <t>事业绩效工资</t>
  </si>
  <si>
    <t>30107</t>
  </si>
  <si>
    <t>绩效工资</t>
  </si>
  <si>
    <t>530124251100003857605</t>
  </si>
  <si>
    <t>事业绩效奖励</t>
  </si>
  <si>
    <t>530124251100003857606</t>
  </si>
  <si>
    <t>事业人员支出工资</t>
  </si>
  <si>
    <t>530124251100003857607</t>
  </si>
  <si>
    <t>事业在职津贴补贴</t>
  </si>
  <si>
    <t>530124251100003857608</t>
  </si>
  <si>
    <t>工伤保险支出</t>
  </si>
  <si>
    <t>30112</t>
  </si>
  <si>
    <t>其他社会保障缴费</t>
  </si>
  <si>
    <t>530124251100003857609</t>
  </si>
  <si>
    <t>失业保险支出</t>
  </si>
  <si>
    <t>530124251100003857610</t>
  </si>
  <si>
    <t>医疗保险支出</t>
  </si>
  <si>
    <t>30110</t>
  </si>
  <si>
    <t>职工基本医疗保险缴费</t>
  </si>
  <si>
    <t>30111</t>
  </si>
  <si>
    <t>公务员医疗补助缴费</t>
  </si>
  <si>
    <t>530124251100003857611</t>
  </si>
  <si>
    <t>30113</t>
  </si>
  <si>
    <t>530124251100003857613</t>
  </si>
  <si>
    <t>工会经费</t>
  </si>
  <si>
    <t>30228</t>
  </si>
  <si>
    <t>530124251100003857614</t>
  </si>
  <si>
    <t>公务交通补贴</t>
  </si>
  <si>
    <t>30239</t>
  </si>
  <si>
    <t>其他交通费用</t>
  </si>
  <si>
    <t>530124251100003857615</t>
  </si>
  <si>
    <t>残疾人就业保障金</t>
  </si>
  <si>
    <t>30299</t>
  </si>
  <si>
    <t>其他商品和服务支出</t>
  </si>
  <si>
    <t>530124251100003857616</t>
  </si>
  <si>
    <t>公共交通专项经费</t>
  </si>
  <si>
    <t>530124251100003857617</t>
  </si>
  <si>
    <t>一般公用经费</t>
  </si>
  <si>
    <t>30201</t>
  </si>
  <si>
    <t>办公费</t>
  </si>
  <si>
    <t>30205</t>
  </si>
  <si>
    <t>水费</t>
  </si>
  <si>
    <t>30206</t>
  </si>
  <si>
    <t>电费</t>
  </si>
  <si>
    <t>30211</t>
  </si>
  <si>
    <t>差旅费</t>
  </si>
  <si>
    <t>30213</t>
  </si>
  <si>
    <t>维修（护）费</t>
  </si>
  <si>
    <t>30227</t>
  </si>
  <si>
    <t>委托业务费</t>
  </si>
  <si>
    <t>530124251100003857632</t>
  </si>
  <si>
    <t>30217</t>
  </si>
  <si>
    <t>530124251100003931852</t>
  </si>
  <si>
    <t>行政类补助</t>
  </si>
  <si>
    <t>30305</t>
  </si>
  <si>
    <t>生活补助</t>
  </si>
  <si>
    <t>预算05-1表</t>
  </si>
  <si>
    <t>项目分类</t>
  </si>
  <si>
    <t>项目单位</t>
  </si>
  <si>
    <t>经济科目编码</t>
  </si>
  <si>
    <t>经济科目名称</t>
  </si>
  <si>
    <t>本年拨款</t>
  </si>
  <si>
    <t>其中：本次下达</t>
  </si>
  <si>
    <t>专项业务类</t>
  </si>
  <si>
    <t>530124261100005177718</t>
  </si>
  <si>
    <t>2025年部门业务经费</t>
  </si>
  <si>
    <t>530124261100005243596</t>
  </si>
  <si>
    <t>2026年计算机终端采购经费</t>
  </si>
  <si>
    <t>31002</t>
  </si>
  <si>
    <t>办公设备购置</t>
  </si>
  <si>
    <t>事业发展类</t>
  </si>
  <si>
    <t>530124261100005186185</t>
  </si>
  <si>
    <t>社会事务工作经费</t>
  </si>
  <si>
    <t>30215</t>
  </si>
  <si>
    <t>会议费</t>
  </si>
  <si>
    <t>30216</t>
  </si>
  <si>
    <t>培训费</t>
  </si>
  <si>
    <t>预算05-2表</t>
  </si>
  <si>
    <t>项目年度绩效目标</t>
  </si>
  <si>
    <t>一级指标</t>
  </si>
  <si>
    <t>二级指标</t>
  </si>
  <si>
    <t>三级指标</t>
  </si>
  <si>
    <t>指标性质</t>
  </si>
  <si>
    <t>指标值</t>
  </si>
  <si>
    <t>度量单位</t>
  </si>
  <si>
    <t>指标属性</t>
  </si>
  <si>
    <t>指标内容</t>
  </si>
  <si>
    <t>坚持和加强党对社会工作的全面领导，推动县级、镇（街道）、村（社区）三级建立完善社会工作领导体制，确保本地区社会工作有人抓、有人管、有人落实。进一步健全信访工作联席会议机制、党建引领基层治理协调机制、“两新”工委运行机制、行业协会商会改革发展联席会议机制、志愿服务工作协调机制“五项机制”，每年召开相关协调会议不少于1次，构建党委统一领导，社会工作部门统筹协调，各部门各单位各负其责、协同配合，全社会共同参与、共同享有、共同发展的工作格局。</t>
  </si>
  <si>
    <t>产出指标</t>
  </si>
  <si>
    <t>数量指标</t>
  </si>
  <si>
    <t>培育打造新兴领域党建示范点</t>
  </si>
  <si>
    <t>=</t>
  </si>
  <si>
    <t>个</t>
  </si>
  <si>
    <t>定量指标</t>
  </si>
  <si>
    <t>反映培育打造新兴领域党建示范点数量。</t>
  </si>
  <si>
    <t>“云岭先锋新家园”服务阵地</t>
  </si>
  <si>
    <t>&gt;=</t>
  </si>
  <si>
    <t>“云岭先锋新家园”服务阵地建设数量。</t>
  </si>
  <si>
    <t>开展“民生小实事”重点项目</t>
  </si>
  <si>
    <t>开展“民生小实事”重点项目数量。</t>
  </si>
  <si>
    <t>建立村（社区）基金</t>
  </si>
  <si>
    <t>支</t>
  </si>
  <si>
    <t>反映建立村（社区）基金数量。</t>
  </si>
  <si>
    <t>招募“社区合伙人”</t>
  </si>
  <si>
    <t>20</t>
  </si>
  <si>
    <t>家</t>
  </si>
  <si>
    <t>反映招募“社区合伙人”数量。</t>
  </si>
  <si>
    <t>效益指标</t>
  </si>
  <si>
    <t>社会效益</t>
  </si>
  <si>
    <t>全县社会工作</t>
  </si>
  <si>
    <t>推动全县社会工作出新出彩，为全县经济社会高质量发展奠定坚实基础。</t>
  </si>
  <si>
    <t>人/人次</t>
  </si>
  <si>
    <t>定性指标</t>
  </si>
  <si>
    <t>反映推动全县社会工作情况。</t>
  </si>
  <si>
    <t>满意度指标</t>
  </si>
  <si>
    <t>服务对象满意度</t>
  </si>
  <si>
    <t>群众对社会工作满意度</t>
  </si>
  <si>
    <t>85</t>
  </si>
  <si>
    <t>%</t>
  </si>
  <si>
    <t>反映群众对社会工作的满意程度。</t>
  </si>
  <si>
    <t>打造党员活动室，推进支部规范化建设，建强支部活动阵地。</t>
  </si>
  <si>
    <t>制作党旗</t>
  </si>
  <si>
    <t>1.0</t>
  </si>
  <si>
    <t>面</t>
  </si>
  <si>
    <t>制作党旗数量</t>
  </si>
  <si>
    <t>宣传内容知晓率</t>
  </si>
  <si>
    <t>90</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</si>
  <si>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</si>
  <si>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干部职工满意度</t>
  </si>
  <si>
    <t>反映干部职工的满意程度。</t>
  </si>
  <si>
    <t>2026年度党政机关计算机终端采购工作，中共富民县委社会工作部2026年需完成办公电脑国产化4台的采购目标。</t>
  </si>
  <si>
    <t>购置设备数量</t>
  </si>
  <si>
    <t>台（套）</t>
  </si>
  <si>
    <t>反映购置数量完成情况。</t>
  </si>
  <si>
    <t>质量指标</t>
  </si>
  <si>
    <t>验收通过率</t>
  </si>
  <si>
    <t>95</t>
  </si>
  <si>
    <t>反映设备购置的产品质量情况。
验收通过率=（通过验收的购置数量/购置总数量）*100%。</t>
  </si>
  <si>
    <t>购置设备利用率</t>
  </si>
  <si>
    <t>100</t>
  </si>
  <si>
    <t>反映设备利用情况。
设备利用率=（投入使用设备数/购置设备总数）*100%。</t>
  </si>
  <si>
    <t>时效指标</t>
  </si>
  <si>
    <t>设备部署及时率</t>
  </si>
  <si>
    <t>按时限要求，及时完成</t>
  </si>
  <si>
    <t>反映新购设备按时部署情况。
设备部署及时率=（及时部署设备数量/新购设备总数）*100%。</t>
  </si>
  <si>
    <t>经济效益</t>
  </si>
  <si>
    <t>设备采购经济性</t>
  </si>
  <si>
    <t>万元</t>
  </si>
  <si>
    <t>反映设备采购成本低于计划数所获得的经济效益。</t>
  </si>
  <si>
    <t>可持续影响</t>
  </si>
  <si>
    <t>设备使用年限</t>
  </si>
  <si>
    <t>年</t>
  </si>
  <si>
    <t>反映新投入设备使用年限情况。</t>
  </si>
  <si>
    <t>使用人员满意度</t>
  </si>
  <si>
    <t>反映服务对象对购置设备的整体满意情况。
使用人员满意度=（对购置设备满意的人数/问卷调查人数）*100%。</t>
  </si>
  <si>
    <t>注：中国共产党富民县委员会社会工作部2026年无项目支出，本表为空表。</t>
  </si>
  <si>
    <t>预算06表</t>
  </si>
  <si>
    <t>政府性基金预算支出预算表</t>
  </si>
  <si>
    <t>单位名称：全部</t>
  </si>
  <si>
    <t>本年政府性基金预算支出</t>
  </si>
  <si>
    <t>注：中国共产党富民县委员会社会工作部2026年无政府性基金，本表为空表。</t>
  </si>
  <si>
    <t>预算07表</t>
  </si>
  <si>
    <t>预算项目名称</t>
  </si>
  <si>
    <t>采购项目</t>
  </si>
  <si>
    <t>采购目录</t>
  </si>
  <si>
    <t>计量
单位</t>
  </si>
  <si>
    <t>数量</t>
  </si>
  <si>
    <t>面向中小企业预留资金</t>
  </si>
  <si>
    <t>单位自筹</t>
  </si>
  <si>
    <t>复印纸</t>
  </si>
  <si>
    <t>包</t>
  </si>
  <si>
    <t>计算机终端采购</t>
  </si>
  <si>
    <t>台式计算机</t>
  </si>
  <si>
    <t>元</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</si>
  <si>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</si>
  <si>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</si>
  <si>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</si>
  <si>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</si>
  <si>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</si>
  <si>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</si>
  <si>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</si>
  <si>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</si>
  <si>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</si>
  <si>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注：中国共产党富民县委员会社会工作部2026年无政府购买服务项目，本表为空表。</t>
  </si>
  <si>
    <t>预算09-1表</t>
  </si>
  <si>
    <t>单位名称（项目）</t>
  </si>
  <si>
    <t>地区</t>
  </si>
  <si>
    <t>磨憨经济合作区</t>
  </si>
  <si>
    <t>注：中国共产党富民县委员会社会工作部2026年无对下转移支付绩效目标，本表为空表。</t>
  </si>
  <si>
    <t>预算09-2表</t>
  </si>
  <si>
    <t>预算10表</t>
  </si>
  <si>
    <t>资产类别</t>
  </si>
  <si>
    <t>资产分类代码.名称</t>
  </si>
  <si>
    <t>资产名称</t>
  </si>
  <si>
    <t>计量单位</t>
  </si>
  <si>
    <t>财政部门批复数（元）</t>
  </si>
  <si>
    <t>单价</t>
  </si>
  <si>
    <t>金额</t>
  </si>
  <si>
    <t>设备</t>
  </si>
  <si>
    <t>A02010105台式计算机</t>
  </si>
  <si>
    <t>台</t>
  </si>
  <si>
    <t>11表</t>
  </si>
  <si>
    <t>上级补助</t>
  </si>
  <si>
    <t>注：中国共产党富民县委员会社会工作部2026年无上级补助项目，本表为空表。</t>
  </si>
  <si>
    <t>预算12表</t>
  </si>
  <si>
    <t>项目级次</t>
  </si>
  <si>
    <t>311 专项业务类</t>
  </si>
  <si>
    <t>本级</t>
  </si>
  <si>
    <t>313 事业发展类</t>
  </si>
  <si>
    <t>预算08-1表</t>
  </si>
  <si>
    <t>部门编码</t>
  </si>
  <si>
    <t>部门名称</t>
  </si>
  <si>
    <t>内容</t>
  </si>
  <si>
    <t>说明</t>
  </si>
  <si>
    <t>部门总体目标</t>
  </si>
  <si>
    <t>部门职责</t>
  </si>
  <si>
    <t>县委社会工作部在履行职责过程中坚持和加强党中央的集中统一领导，负责贯彻落实党中央有关方针政策、决策部署和省委、市委、县委有关工作要求。主要职责是：（一）统筹指导群众利益协调、诉求表达、矛盾调处、权益保障等人民信访工作，协调处理人民群众反映的急难愁盼问题。指导人民建议征集工作，负责征集、办理公民、法人和其他组织提出的意见建议，向县委、县政府及时反映公民、法人和其他组织对党和国家事业发展提出的重要意见建议。（二）统筹推进党建引领基层治理和基层政权建设，协调推进城乡村（社区）治理体系和治理能力建设，推动基层民主政治建设，指导监督基层群众自治制度的有效实施，健全基层群众自治机制。（三）指导全县社会组织党建工作，统一领导全县行业协会商会党的工作，协调推动行业协会商会深化改革和转型发展。（四）指导混合所有制企业、非公有制企业和新经济组织、新社会组织、新就业群体党建工作，指导协调相关企业单位、社会组织、就业群体中党员的教育、管理、监督和服务工作，研究完善相关领域群众利益协调机制（五）负责全县志愿服务工作的统筹规划、协调指导、督促检查。指导社会工作人才队伍建设。（六）完成县委和上级部门交办的其他任务。</t>
  </si>
  <si>
    <t>根据三定方案归纳</t>
  </si>
  <si>
    <t>推进预算绩效一体化，提升预算资金使用效益。一是开展全生命周期闭环绩效管理。紧紧围绕县委、县政府明确的重点工作领域，统筹开展事前绩效评估、事中绩效监控和事后绩效评价等全生命周期闭环绩效管理，多维度衡量重点领域项目管理与政策实施成效。二是推进项目库与绩效管理紧密结合。坚持以绩效管理为导向，预算管理、预算绩效管理和项目库管理紧密结合，绩效目标作为预算编制和资金分配的前置条件，绩效目标评审分值高的项目优先保障，对绩效评估未通过的项目、未编制绩效目标或绩效目标审核达不到要求的项目、绩效评价低的项目，一律不得纳入预算安排和拨付资金。三是严格落实预算绩效管理结果应用。将绩效目标管理、绩效运行监控、绩效评估评价等预算绩效管理结果作为预算安排、完善政策和改进管理的主要支撑。</t>
  </si>
  <si>
    <t>根据部门职责，中长期规划，各级党委，各级政府要求归纳</t>
  </si>
  <si>
    <t>部门年度目标</t>
  </si>
  <si>
    <t xml:space="preserve">2026年，县委社会工作部将坚持问题导向、目标导向、结果导向，重点抓好四方面工作。
（一）深化政治引领，持续推动固本强基。
（二）攻坚重点难点，提升新兴领域党建水平。
（三）强化基层治理，提高党建引领效能。
（四）优化服务群众，增强民生福祉。
</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</si>
  <si>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</si>
  <si>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</si>
  <si>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</si>
  <si>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</si>
  <si>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</si>
  <si>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</si>
  <si>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</si>
  <si>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</si>
  <si>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</si>
  <si>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做好本部门人员、公用经费保障，按规定落实干部职工各项待遇，支持部门正常履职。</t>
  </si>
  <si>
    <t>三、部门整体支出绩效指标</t>
  </si>
  <si>
    <t>绩效指标</t>
  </si>
  <si>
    <t>评（扣）分标准</t>
  </si>
  <si>
    <t>绩效指标设定依据及指标值数据来源</t>
  </si>
  <si>
    <t xml:space="preserve">二级指标 </t>
  </si>
  <si>
    <t>保障人数</t>
  </si>
  <si>
    <t>275</t>
  </si>
  <si>
    <t>人</t>
  </si>
  <si>
    <t>做好本部门人员、公用经费保障，按规定落实村干部各项待遇，支持部门正常履职。</t>
  </si>
  <si>
    <t>反映部门（单位）实际发放工资及生活补助人员数量。工资福利包括：行政人员工资、社会保险、住房公积金、职业年金、生活补助等。</t>
  </si>
  <si>
    <t>绩效指标设定依据：《云南省省级部门预算基本支出核定方案》。指标值数据来源：人员信息表</t>
  </si>
  <si>
    <t>发放事业人数及生活补助人数</t>
  </si>
  <si>
    <t>实际发放人数/应发放人数×指标分值</t>
  </si>
  <si>
    <t>反映部门（单位）实际发放事业编制人员及生活补助人员数量。工资福利包括：事业人员工资、社会保险、住房公积金、职业年金、生活补助等。</t>
  </si>
  <si>
    <t>部门运转</t>
  </si>
  <si>
    <t>正常运转</t>
  </si>
  <si>
    <t>部门全年正常运转，得分，反之，不得分。</t>
  </si>
  <si>
    <t>反映部门（单位）运转情况。</t>
  </si>
  <si>
    <t>指标值数据来源：部门年度工作总结及相关考核情况</t>
  </si>
  <si>
    <t>单位人员满意度</t>
  </si>
  <si>
    <t>① 满意度≥90%，得满分；② 满意度介于60%（含）至90%（不含）之间，满意度×指标分值；③ 满意度＜60%，不得分。</t>
  </si>
  <si>
    <t>反映部门（单位）人员对工资福利发放的满意程度。</t>
  </si>
  <si>
    <t>指标值数据来源：调查问卷</t>
  </si>
  <si>
    <t>社会公众满意度</t>
  </si>
  <si>
    <t>① 满意度≥90%，得满分；② 满意度介于60%（含）至90%（不含）之间，满意度×指标分值；之间，满意度×指标分值；③ 满意度＜60%，不得分。</t>
  </si>
  <si>
    <t>反映社会公众对部门（单位）履职情况的满意程度。</t>
  </si>
  <si>
    <t>预算14表</t>
  </si>
  <si>
    <t>2026年部门单位基本信息表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</si>
  <si>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</si>
  <si>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</si>
  <si>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</si>
  <si>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</si>
  <si>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</si>
  <si>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</si>
  <si>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</si>
  <si>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</si>
  <si>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</si>
  <si>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</si>
  <si>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</si>
  <si>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</si>
  <si>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</si>
  <si>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</si>
  <si>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</si>
  <si>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</si>
  <si>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</si>
  <si>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</si>
  <si>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</si>
  <si>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</si>
  <si>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</si>
  <si>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</si>
  <si>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</si>
  <si>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共产党机关</t>
  </si>
  <si>
    <t>行政单位</t>
  </si>
  <si>
    <t>全额</t>
  </si>
  <si>
    <t>富民县旧县路4号综合培训中心2号楼5楼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</si>
</sst>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11"/>
      <color indexed="8"/>
      <name val="宋体"/>
      <charset val="134"/>
      <scheme val="minor"/>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8" fillId="0" borderId="0" applyNumberFormat="0" applyFill="0" applyBorder="0" applyAlignment="0" applyProtection="0">
      <alignment vertical="center"/>
    </xf>
    <xf numFmtId="0" fontId="29" fillId="5" borderId="12" applyNumberFormat="0" applyAlignment="0" applyProtection="0">
      <alignment vertical="center"/>
    </xf>
    <xf numFmtId="0" fontId="30" fillId="6" borderId="13" applyNumberFormat="0" applyAlignment="0" applyProtection="0">
      <alignment vertical="center"/>
    </xf>
    <xf numFmtId="0" fontId="31" fillId="6" borderId="12" applyNumberFormat="0" applyAlignment="0" applyProtection="0">
      <alignment vertical="center"/>
    </xf>
    <xf numFmtId="0" fontId="32" fillId="7" borderId="14" applyNumberFormat="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cellStyleXfs>
  <cellXfs count="101">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49" fontId="3" fillId="0" borderId="1" xfId="50" applyNumberFormat="1" applyFont="1" applyBorder="1" applyAlignment="1">
      <alignment horizontal="left" vertical="center" wrapText="1" indent="1"/>
    </xf>
    <xf numFmtId="180" fontId="4" fillId="0" borderId="1" xfId="56" applyNumberFormat="1" applyFont="1" applyBorder="1" applyAlignment="1">
      <alignment horizontal="right" vertical="center"/>
    </xf>
    <xf numFmtId="49" fontId="4" fillId="0" borderId="1" xfId="50" applyNumberFormat="1" applyFont="1" applyBorder="1" applyAlignment="1">
      <alignment horizontal="right" vertical="center" wrapText="1"/>
    </xf>
    <xf numFmtId="49" fontId="4" fillId="0" borderId="1" xfId="50" applyNumberFormat="1" applyFont="1" applyBorder="1">
      <alignment horizontal="left" vertical="center" wrapText="1"/>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14" fillId="0" borderId="8" xfId="0" applyFont="1" applyFill="1" applyBorder="1" applyAlignment="1">
      <alignment vertical="center"/>
    </xf>
    <xf numFmtId="0" fontId="14" fillId="0" borderId="8" xfId="0" applyFont="1" applyFill="1" applyBorder="1" applyAlignment="1">
      <alignment horizontal="left" vertical="center"/>
    </xf>
    <xf numFmtId="176" fontId="13" fillId="0" borderId="1" xfId="0" applyNumberFormat="1" applyFont="1" applyBorder="1" applyAlignment="1">
      <alignment horizontal="left" vertical="center"/>
    </xf>
    <xf numFmtId="4" fontId="14" fillId="0" borderId="8" xfId="0" applyNumberFormat="1" applyFont="1" applyFill="1" applyBorder="1" applyAlignment="1">
      <alignment horizontal="left" vertical="center"/>
    </xf>
    <xf numFmtId="0" fontId="0" fillId="0" borderId="0" xfId="0" applyFont="1" applyAlignment="1">
      <alignment horizontal="center" vertical="center"/>
    </xf>
    <xf numFmtId="0" fontId="1" fillId="0" borderId="0" xfId="0" applyFont="1" applyAlignment="1">
      <alignment horizontal="left" vertical="center"/>
    </xf>
    <xf numFmtId="0" fontId="15"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6" fillId="0" borderId="1" xfId="50" applyNumberFormat="1" applyFont="1" applyBorder="1">
      <alignment horizontal="left" vertical="center" wrapText="1"/>
    </xf>
    <xf numFmtId="176" fontId="17" fillId="0" borderId="1" xfId="0" applyNumberFormat="1" applyFont="1" applyBorder="1" applyAlignment="1">
      <alignment horizontal="right" vertical="center"/>
    </xf>
    <xf numFmtId="49" fontId="16" fillId="0" borderId="1" xfId="0" applyNumberFormat="1" applyFont="1" applyBorder="1" applyAlignment="1">
      <alignment horizontal="left" vertical="center" wrapText="1"/>
    </xf>
    <xf numFmtId="176" fontId="16" fillId="0" borderId="1" xfId="0" applyNumberFormat="1" applyFont="1" applyBorder="1" applyAlignment="1">
      <alignment horizontal="right" vertical="center"/>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8" fillId="0" borderId="0" xfId="0" applyFont="1" applyAlignment="1" applyProtection="1">
      <alignment horizontal="center" vertical="center"/>
      <protection locked="0"/>
    </xf>
    <xf numFmtId="0" fontId="1" fillId="0" borderId="1" xfId="0" applyFont="1" applyBorder="1">
      <alignment vertical="center"/>
    </xf>
    <xf numFmtId="0" fontId="19" fillId="0" borderId="1" xfId="0" applyFont="1" applyBorder="1" applyAlignment="1">
      <alignment horizontal="center" vertical="center"/>
    </xf>
    <xf numFmtId="49" fontId="17" fillId="0" borderId="1" xfId="50" applyNumberFormat="1" applyFont="1" applyBorder="1">
      <alignment horizontal="left" vertical="center" wrapText="1"/>
    </xf>
    <xf numFmtId="49" fontId="17" fillId="0" borderId="1" xfId="50" applyNumberFormat="1" applyFont="1" applyBorder="1" applyAlignment="1">
      <alignment horizontal="left" vertical="center" wrapText="1" indent="1"/>
    </xf>
    <xf numFmtId="49" fontId="17" fillId="0" borderId="1" xfId="50" applyNumberFormat="1" applyFont="1" applyBorder="1" applyAlignment="1">
      <alignment horizontal="left" vertical="center" wrapText="1" indent="2"/>
    </xf>
    <xf numFmtId="0" fontId="16" fillId="0" borderId="0" xfId="0" applyFont="1" applyAlignment="1" applyProtection="1">
      <alignment horizontal="right" vertical="top"/>
      <protection locked="0"/>
    </xf>
    <xf numFmtId="176" fontId="20"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0" workbookViewId="0">
      <selection activeCell="B6" sqref="B6"/>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99" t="s">
        <v>0</v>
      </c>
    </row>
    <row r="2" ht="41.25" customHeight="1" spans="1:4">
      <c r="A2" s="2" t="str">
        <f>"2026"&amp;"年财务收支预算总表"</f>
        <v>2026年财务收支预算总表</v>
      </c>
      <c r="B2" s="2"/>
      <c r="C2" s="2"/>
      <c r="D2" s="2"/>
    </row>
    <row r="3" ht="17.25" customHeight="1" spans="1:4">
      <c r="A3" s="3" t="str">
        <f>"单位名称："&amp;"中国共产党富民县委员会社会工作部"</f>
        <v>单位名称：中国共产党富民县委员会社会工作部</v>
      </c>
      <c r="B3" s="3"/>
      <c r="D3" s="1" t="s">
        <v>1</v>
      </c>
    </row>
    <row r="4" ht="23.25" customHeight="1" spans="1:4">
      <c r="A4" s="71" t="s">
        <v>2</v>
      </c>
      <c r="B4" s="71"/>
      <c r="C4" s="71" t="s">
        <v>3</v>
      </c>
      <c r="D4" s="71"/>
    </row>
    <row r="5" ht="24" customHeight="1" spans="1:4">
      <c r="A5" s="71" t="s">
        <v>4</v>
      </c>
      <c r="B5" s="71" t="str">
        <f>"2026"&amp;"年预算数"</f>
        <v>2026年预算数</v>
      </c>
      <c r="C5" s="71" t="s">
        <v>5</v>
      </c>
      <c r="D5" s="71" t="str">
        <f>"2026"&amp;"年预算数"</f>
        <v>2026年预算数</v>
      </c>
    </row>
    <row r="6" ht="17.25" customHeight="1" spans="1:4">
      <c r="A6" s="94" t="s">
        <v>6</v>
      </c>
      <c r="B6" s="90">
        <v>9329056.92</v>
      </c>
      <c r="C6" s="94" t="s">
        <v>7</v>
      </c>
      <c r="D6" s="90">
        <v>1520263.29</v>
      </c>
    </row>
    <row r="7" ht="17.25" customHeight="1" spans="1:4">
      <c r="A7" s="94" t="s">
        <v>8</v>
      </c>
      <c r="B7" s="90"/>
      <c r="C7" s="94" t="s">
        <v>9</v>
      </c>
      <c r="D7" s="90"/>
    </row>
    <row r="8" ht="17.25" customHeight="1" spans="1:4">
      <c r="A8" s="94" t="s">
        <v>10</v>
      </c>
      <c r="B8" s="90"/>
      <c r="C8" s="94" t="s">
        <v>11</v>
      </c>
      <c r="D8" s="90"/>
    </row>
    <row r="9" ht="17.25" customHeight="1" spans="1:4">
      <c r="A9" s="94" t="s">
        <v>12</v>
      </c>
      <c r="B9" s="90"/>
      <c r="C9" s="94" t="s">
        <v>13</v>
      </c>
      <c r="D9" s="90"/>
    </row>
    <row r="10" ht="17.25" customHeight="1" spans="1:4">
      <c r="A10" s="94" t="s">
        <v>14</v>
      </c>
      <c r="B10" s="90"/>
      <c r="C10" s="94" t="s">
        <v>15</v>
      </c>
      <c r="D10" s="90"/>
    </row>
    <row r="11" ht="17.25" customHeight="1" spans="1:4">
      <c r="A11" s="94" t="s">
        <v>16</v>
      </c>
      <c r="B11" s="90"/>
      <c r="C11" s="94" t="s">
        <v>17</v>
      </c>
      <c r="D11" s="90"/>
    </row>
    <row r="12" ht="17.25" customHeight="1" spans="1:4">
      <c r="A12" s="94" t="s">
        <v>18</v>
      </c>
      <c r="B12" s="90"/>
      <c r="C12" s="94" t="s">
        <v>19</v>
      </c>
      <c r="D12" s="90"/>
    </row>
    <row r="13" ht="17.25" customHeight="1" spans="1:4">
      <c r="A13" s="94" t="s">
        <v>20</v>
      </c>
      <c r="B13" s="90"/>
      <c r="C13" s="94" t="s">
        <v>21</v>
      </c>
      <c r="D13" s="90">
        <v>7508681.32</v>
      </c>
    </row>
    <row r="14" ht="17.25" customHeight="1" spans="1:4">
      <c r="A14" s="94" t="s">
        <v>22</v>
      </c>
      <c r="B14" s="90"/>
      <c r="C14" s="94" t="s">
        <v>23</v>
      </c>
      <c r="D14" s="90">
        <v>150477.47</v>
      </c>
    </row>
    <row r="15" ht="17.25" customHeight="1" spans="1:4">
      <c r="A15" s="94" t="s">
        <v>24</v>
      </c>
      <c r="B15" s="90"/>
      <c r="C15" s="94" t="s">
        <v>25</v>
      </c>
      <c r="D15" s="90"/>
    </row>
    <row r="16" ht="17.25" customHeight="1" spans="1:4">
      <c r="A16" s="94"/>
      <c r="B16" s="90"/>
      <c r="C16" s="94" t="s">
        <v>26</v>
      </c>
      <c r="D16" s="90"/>
    </row>
    <row r="17" ht="17.25" customHeight="1" spans="1:4">
      <c r="A17" s="94"/>
      <c r="B17" s="90"/>
      <c r="C17" s="94" t="s">
        <v>27</v>
      </c>
      <c r="D17" s="90"/>
    </row>
    <row r="18" ht="17.25" customHeight="1" spans="1:4">
      <c r="A18" s="94"/>
      <c r="B18" s="90"/>
      <c r="C18" s="94" t="s">
        <v>28</v>
      </c>
      <c r="D18" s="90"/>
    </row>
    <row r="19" ht="17.25" customHeight="1" spans="1:4">
      <c r="A19" s="94"/>
      <c r="B19" s="90"/>
      <c r="C19" s="94" t="s">
        <v>29</v>
      </c>
      <c r="D19" s="90"/>
    </row>
    <row r="20" ht="17.25" customHeight="1" spans="1:4">
      <c r="A20" s="94"/>
      <c r="B20" s="90"/>
      <c r="C20" s="94" t="s">
        <v>30</v>
      </c>
      <c r="D20" s="90"/>
    </row>
    <row r="21" ht="17.25" customHeight="1" spans="1:4">
      <c r="A21" s="94"/>
      <c r="B21" s="90"/>
      <c r="C21" s="94" t="s">
        <v>31</v>
      </c>
      <c r="D21" s="90"/>
    </row>
    <row r="22" ht="17.25" customHeight="1" spans="1:4">
      <c r="A22" s="94"/>
      <c r="B22" s="90"/>
      <c r="C22" s="94" t="s">
        <v>32</v>
      </c>
      <c r="D22" s="90"/>
    </row>
    <row r="23" ht="17.25" customHeight="1" spans="1:4">
      <c r="A23" s="94"/>
      <c r="B23" s="90"/>
      <c r="C23" s="94" t="s">
        <v>33</v>
      </c>
      <c r="D23" s="90"/>
    </row>
    <row r="24" ht="17.25" customHeight="1" spans="1:4">
      <c r="A24" s="94"/>
      <c r="B24" s="90"/>
      <c r="C24" s="94" t="s">
        <v>34</v>
      </c>
      <c r="D24" s="90">
        <v>149634.84</v>
      </c>
    </row>
    <row r="25" ht="17.25" customHeight="1" spans="1:4">
      <c r="A25" s="94"/>
      <c r="B25" s="90"/>
      <c r="C25" s="94" t="s">
        <v>35</v>
      </c>
      <c r="D25" s="90"/>
    </row>
    <row r="26" ht="17.25" customHeight="1" spans="1:4">
      <c r="A26" s="94"/>
      <c r="B26" s="90"/>
      <c r="C26" s="94" t="s">
        <v>36</v>
      </c>
      <c r="D26" s="90"/>
    </row>
    <row r="27" ht="17.25" customHeight="1" spans="1:4">
      <c r="A27" s="94"/>
      <c r="B27" s="90"/>
      <c r="C27" s="94" t="s">
        <v>37</v>
      </c>
      <c r="D27" s="90"/>
    </row>
    <row r="28" ht="16.5" customHeight="1" spans="1:4">
      <c r="A28" s="94"/>
      <c r="B28" s="90"/>
      <c r="C28" s="94" t="s">
        <v>38</v>
      </c>
      <c r="D28" s="90"/>
    </row>
    <row r="29" ht="16.5" customHeight="1" spans="1:4">
      <c r="A29" s="94"/>
      <c r="B29" s="90"/>
      <c r="C29" s="94" t="s">
        <v>39</v>
      </c>
      <c r="D29" s="90"/>
    </row>
    <row r="30" ht="17.25" customHeight="1" spans="1:4">
      <c r="A30" s="94"/>
      <c r="B30" s="90"/>
      <c r="C30" s="94" t="s">
        <v>40</v>
      </c>
      <c r="D30" s="90"/>
    </row>
    <row r="31" ht="17.25" customHeight="1" spans="1:4">
      <c r="A31" s="94"/>
      <c r="B31" s="90"/>
      <c r="C31" s="94" t="s">
        <v>41</v>
      </c>
      <c r="D31" s="90"/>
    </row>
    <row r="32" ht="17.25" customHeight="1" spans="1:4">
      <c r="A32" s="94"/>
      <c r="B32" s="90"/>
      <c r="C32" s="94" t="s">
        <v>42</v>
      </c>
      <c r="D32" s="90"/>
    </row>
    <row r="33" ht="17.25" customHeight="1" spans="1:4">
      <c r="A33" s="94"/>
      <c r="B33" s="90"/>
      <c r="C33" s="94" t="s">
        <v>43</v>
      </c>
      <c r="D33" s="90"/>
    </row>
    <row r="34" ht="16.5" customHeight="1" spans="1:4">
      <c r="A34" s="95" t="s">
        <v>44</v>
      </c>
      <c r="B34" s="100">
        <f>9329056.92-0</f>
        <v>9329056.92</v>
      </c>
      <c r="C34" s="95" t="s">
        <v>45</v>
      </c>
      <c r="D34" s="100">
        <v>9329056.92</v>
      </c>
    </row>
    <row r="35" ht="16.5" customHeight="1" spans="1:4">
      <c r="A35" s="94" t="s">
        <v>46</v>
      </c>
      <c r="B35" s="90"/>
      <c r="C35" s="94" t="s">
        <v>47</v>
      </c>
      <c r="D35" s="90"/>
    </row>
    <row r="36" ht="16.5" customHeight="1" spans="1:4">
      <c r="A36" s="95" t="s">
        <v>48</v>
      </c>
      <c r="B36" s="100">
        <v>9329056.92</v>
      </c>
      <c r="C36" s="95" t="s">
        <v>49</v>
      </c>
      <c r="D36" s="100">
        <v>9329056.92</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workbookViewId="0">
      <selection activeCell="A9" sqref="A9"/>
    </sheetView>
  </sheetViews>
  <sheetFormatPr defaultColWidth="10.7083333333333" defaultRowHeight="12" customHeight="1" outlineLevelRow="5"/>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294</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8">
      <c r="A3" s="3" t="str">
        <f>"单位名称："&amp;"中国共产党富民县委员会社会工作部"</f>
        <v>单位名称：中国共产党富民县委员会社会工作部</v>
      </c>
      <c r="B3" s="3"/>
      <c r="C3" s="3"/>
      <c r="D3" s="3"/>
      <c r="E3" s="3"/>
      <c r="F3" s="3"/>
      <c r="G3" s="3"/>
      <c r="H3" s="3"/>
    </row>
    <row r="4" ht="44.25" customHeight="1" spans="1:10">
      <c r="A4" s="71" t="s">
        <v>184</v>
      </c>
      <c r="B4" s="71" t="s">
        <v>295</v>
      </c>
      <c r="C4" s="84" t="s">
        <v>296</v>
      </c>
      <c r="D4" s="71" t="s">
        <v>297</v>
      </c>
      <c r="E4" s="71" t="s">
        <v>298</v>
      </c>
      <c r="F4" s="71" t="s">
        <v>299</v>
      </c>
      <c r="G4" s="71" t="s">
        <v>300</v>
      </c>
      <c r="H4" s="71" t="s">
        <v>301</v>
      </c>
      <c r="I4" s="71" t="s">
        <v>302</v>
      </c>
      <c r="J4" s="71" t="s">
        <v>303</v>
      </c>
    </row>
    <row r="5" ht="18.75" customHeight="1" spans="1:10">
      <c r="A5" s="71">
        <v>1</v>
      </c>
      <c r="B5" s="71">
        <v>2</v>
      </c>
      <c r="C5" s="71">
        <v>3</v>
      </c>
      <c r="D5" s="71">
        <v>4</v>
      </c>
      <c r="E5" s="71">
        <v>5</v>
      </c>
      <c r="F5" s="71">
        <v>6</v>
      </c>
      <c r="G5" s="71">
        <v>7</v>
      </c>
      <c r="H5" s="71">
        <v>8</v>
      </c>
      <c r="I5" s="71">
        <v>9</v>
      </c>
      <c r="J5" s="71">
        <v>10</v>
      </c>
    </row>
    <row r="6" customHeight="1" spans="1:1">
      <c r="A6" t="s">
        <v>372</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C14" sqref="C14"/>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373</v>
      </c>
    </row>
    <row r="2" ht="42" customHeight="1" spans="1:6">
      <c r="A2" s="2" t="str">
        <f>"2026"&amp;"年政府性基金预算支出预算表"</f>
        <v>2026年政府性基金预算支出预算表</v>
      </c>
      <c r="B2" s="2" t="s">
        <v>374</v>
      </c>
      <c r="C2" s="2"/>
      <c r="D2" s="2"/>
      <c r="E2" s="2"/>
      <c r="F2" s="2"/>
    </row>
    <row r="3" ht="13.5" customHeight="1" spans="1:6">
      <c r="A3" s="3" t="str">
        <f>"单位名称："&amp;"中国共产党富民县委员会社会工作部"</f>
        <v>单位名称：中国共产党富民县委员会社会工作部</v>
      </c>
      <c r="B3" s="3" t="s">
        <v>375</v>
      </c>
      <c r="C3" s="3"/>
      <c r="F3" s="1" t="s">
        <v>167</v>
      </c>
    </row>
    <row r="4" ht="19.5" customHeight="1" spans="1:6">
      <c r="A4" s="71" t="s">
        <v>182</v>
      </c>
      <c r="B4" s="71" t="s">
        <v>70</v>
      </c>
      <c r="C4" s="71" t="s">
        <v>71</v>
      </c>
      <c r="D4" s="71" t="s">
        <v>376</v>
      </c>
      <c r="E4" s="71"/>
      <c r="F4" s="71"/>
    </row>
    <row r="5" ht="18.75" customHeight="1" spans="1:6">
      <c r="A5" s="71"/>
      <c r="B5" s="71"/>
      <c r="C5" s="71"/>
      <c r="D5" s="71" t="s">
        <v>53</v>
      </c>
      <c r="E5" s="71" t="s">
        <v>72</v>
      </c>
      <c r="F5" s="71" t="s">
        <v>73</v>
      </c>
    </row>
    <row r="6" ht="18.75" customHeight="1" spans="1:6">
      <c r="A6" s="71">
        <v>1</v>
      </c>
      <c r="B6" s="71" t="s">
        <v>81</v>
      </c>
      <c r="C6" s="71">
        <v>3</v>
      </c>
      <c r="D6" s="71">
        <v>4</v>
      </c>
      <c r="E6" s="71">
        <v>5</v>
      </c>
      <c r="F6" s="71">
        <v>6</v>
      </c>
    </row>
    <row r="7" ht="21" customHeight="1" spans="1:6">
      <c r="A7" s="5"/>
      <c r="B7" s="5"/>
      <c r="C7" s="5"/>
      <c r="D7" s="81"/>
      <c r="E7" s="81"/>
      <c r="F7" s="81"/>
    </row>
    <row r="8" ht="21" customHeight="1" spans="1:6">
      <c r="A8" s="5"/>
      <c r="B8" s="5"/>
      <c r="C8" s="5"/>
      <c r="D8" s="81"/>
      <c r="E8" s="81"/>
      <c r="F8" s="81"/>
    </row>
    <row r="9" ht="18.75" customHeight="1" spans="1:6">
      <c r="A9" s="71" t="s">
        <v>172</v>
      </c>
      <c r="B9" s="71" t="s">
        <v>172</v>
      </c>
      <c r="C9" s="71" t="s">
        <v>172</v>
      </c>
      <c r="D9" s="81"/>
      <c r="E9" s="81"/>
      <c r="F9" s="81"/>
    </row>
    <row r="10" customHeight="1" spans="1:1">
      <c r="A10" t="s">
        <v>377</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workbookViewId="0">
      <selection activeCell="A8" sqref="A8"/>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1" t="s">
        <v>378</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"单位名称："&amp;"中国共产党富民县委员会社会工作部"</f>
        <v>单位名称：中国共产党富民县委员会社会工作部</v>
      </c>
      <c r="S3" s="1" t="s">
        <v>1</v>
      </c>
    </row>
    <row r="4" ht="15.75" customHeight="1" spans="1:19">
      <c r="A4" s="71" t="s">
        <v>181</v>
      </c>
      <c r="B4" s="71" t="s">
        <v>182</v>
      </c>
      <c r="C4" s="71" t="s">
        <v>379</v>
      </c>
      <c r="D4" s="71" t="s">
        <v>380</v>
      </c>
      <c r="E4" s="71" t="s">
        <v>381</v>
      </c>
      <c r="F4" s="4" t="s">
        <v>382</v>
      </c>
      <c r="G4" s="71" t="s">
        <v>383</v>
      </c>
      <c r="H4" s="4" t="s">
        <v>384</v>
      </c>
      <c r="I4" s="71" t="s">
        <v>189</v>
      </c>
      <c r="J4" s="71"/>
      <c r="K4" s="71"/>
      <c r="L4" s="71"/>
      <c r="M4" s="71"/>
      <c r="N4" s="71"/>
      <c r="O4" s="71"/>
      <c r="P4" s="71"/>
      <c r="Q4" s="71"/>
      <c r="R4" s="71"/>
      <c r="S4" s="71"/>
    </row>
    <row r="5" ht="17.25" customHeight="1" spans="1:19">
      <c r="A5" s="71"/>
      <c r="B5" s="71"/>
      <c r="C5" s="71"/>
      <c r="D5" s="71"/>
      <c r="E5" s="71"/>
      <c r="F5" s="4"/>
      <c r="G5" s="71"/>
      <c r="H5" s="4"/>
      <c r="I5" s="71" t="s">
        <v>53</v>
      </c>
      <c r="J5" s="71" t="s">
        <v>56</v>
      </c>
      <c r="K5" s="71" t="s">
        <v>57</v>
      </c>
      <c r="L5" s="71" t="s">
        <v>58</v>
      </c>
      <c r="M5" s="71" t="s">
        <v>59</v>
      </c>
      <c r="N5" s="71" t="s">
        <v>385</v>
      </c>
      <c r="O5" s="71"/>
      <c r="P5" s="71"/>
      <c r="Q5" s="71"/>
      <c r="R5" s="71"/>
      <c r="S5" s="71"/>
    </row>
    <row r="6" ht="54" customHeight="1" spans="1:19">
      <c r="A6" s="71"/>
      <c r="B6" s="71"/>
      <c r="C6" s="71"/>
      <c r="D6" s="71"/>
      <c r="E6" s="71"/>
      <c r="F6" s="4"/>
      <c r="G6" s="71"/>
      <c r="H6" s="4"/>
      <c r="I6" s="71"/>
      <c r="J6" s="71" t="s">
        <v>55</v>
      </c>
      <c r="K6" s="71"/>
      <c r="L6" s="71"/>
      <c r="M6" s="71"/>
      <c r="N6" s="71" t="s">
        <v>55</v>
      </c>
      <c r="O6" s="71" t="s">
        <v>61</v>
      </c>
      <c r="P6" s="71" t="s">
        <v>63</v>
      </c>
      <c r="Q6" s="71" t="s">
        <v>62</v>
      </c>
      <c r="R6" s="71" t="s">
        <v>64</v>
      </c>
      <c r="S6" s="71" t="s">
        <v>65</v>
      </c>
    </row>
    <row r="7" ht="18" customHeight="1" spans="1:19">
      <c r="A7" s="71">
        <v>1</v>
      </c>
      <c r="B7" s="71" t="s">
        <v>81</v>
      </c>
      <c r="C7" s="71" t="s">
        <v>82</v>
      </c>
      <c r="D7" s="71">
        <v>4</v>
      </c>
      <c r="E7" s="71">
        <v>5</v>
      </c>
      <c r="F7" s="71">
        <v>6</v>
      </c>
      <c r="G7" s="71">
        <v>7</v>
      </c>
      <c r="H7" s="71">
        <v>8</v>
      </c>
      <c r="I7" s="71">
        <v>9</v>
      </c>
      <c r="J7" s="71">
        <v>10</v>
      </c>
      <c r="K7" s="71">
        <v>11</v>
      </c>
      <c r="L7" s="71">
        <v>12</v>
      </c>
      <c r="M7" s="71">
        <v>13</v>
      </c>
      <c r="N7" s="71">
        <v>14</v>
      </c>
      <c r="O7" s="71">
        <v>15</v>
      </c>
      <c r="P7" s="71">
        <v>16</v>
      </c>
      <c r="Q7" s="71">
        <v>17</v>
      </c>
      <c r="R7" s="71">
        <v>18</v>
      </c>
      <c r="S7" s="71">
        <v>19</v>
      </c>
    </row>
    <row r="8" ht="21" customHeight="1" spans="1:19">
      <c r="A8" s="5" t="s">
        <v>67</v>
      </c>
      <c r="B8" s="5" t="s">
        <v>67</v>
      </c>
      <c r="C8" s="5" t="s">
        <v>254</v>
      </c>
      <c r="D8" s="5" t="s">
        <v>386</v>
      </c>
      <c r="E8" s="5" t="s">
        <v>386</v>
      </c>
      <c r="F8" s="5" t="s">
        <v>387</v>
      </c>
      <c r="G8" s="83">
        <v>60</v>
      </c>
      <c r="H8" s="72">
        <v>1722</v>
      </c>
      <c r="I8" s="72">
        <v>1722</v>
      </c>
      <c r="J8" s="72">
        <v>1722</v>
      </c>
      <c r="K8" s="72"/>
      <c r="L8" s="72"/>
      <c r="M8" s="72"/>
      <c r="N8" s="72"/>
      <c r="O8" s="72"/>
      <c r="P8" s="72"/>
      <c r="Q8" s="72"/>
      <c r="R8" s="72"/>
      <c r="S8" s="72"/>
    </row>
    <row r="9" ht="21" customHeight="1" spans="1:19">
      <c r="A9" s="5" t="s">
        <v>67</v>
      </c>
      <c r="B9" s="5" t="s">
        <v>67</v>
      </c>
      <c r="C9" s="5" t="s">
        <v>284</v>
      </c>
      <c r="D9" s="5" t="s">
        <v>388</v>
      </c>
      <c r="E9" s="5" t="s">
        <v>389</v>
      </c>
      <c r="F9" s="5" t="s">
        <v>390</v>
      </c>
      <c r="G9" s="83">
        <v>4</v>
      </c>
      <c r="H9" s="72">
        <v>20000</v>
      </c>
      <c r="I9" s="72">
        <v>20000</v>
      </c>
      <c r="J9" s="72">
        <v>20000</v>
      </c>
      <c r="K9" s="72"/>
      <c r="L9" s="72"/>
      <c r="M9" s="72"/>
      <c r="N9" s="72"/>
      <c r="O9" s="72"/>
      <c r="P9" s="72"/>
      <c r="Q9" s="72"/>
      <c r="R9" s="72"/>
      <c r="S9" s="72"/>
    </row>
    <row r="10" ht="21" customHeight="1" spans="1:19">
      <c r="A10" s="71" t="s">
        <v>172</v>
      </c>
      <c r="B10" s="71"/>
      <c r="C10" s="71"/>
      <c r="D10" s="71"/>
      <c r="E10" s="71"/>
      <c r="F10" s="71"/>
      <c r="G10" s="71"/>
      <c r="H10" s="72"/>
      <c r="I10" s="72">
        <v>21722</v>
      </c>
      <c r="J10" s="72">
        <v>21722</v>
      </c>
      <c r="K10" s="72"/>
      <c r="L10" s="72"/>
      <c r="M10" s="72"/>
      <c r="N10" s="72"/>
      <c r="O10" s="72"/>
      <c r="P10" s="72"/>
      <c r="Q10" s="72"/>
      <c r="R10" s="72"/>
      <c r="S10" s="72"/>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topLeftCell="L1" workbookViewId="0">
      <selection activeCell="A10" sqref="A10"/>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1" t="s">
        <v>391</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"单位名称："&amp;"中国共产党富民县委员会社会工作部"</f>
        <v>单位名称：中国共产党富民县委员会社会工作部</v>
      </c>
      <c r="T3" s="1" t="s">
        <v>1</v>
      </c>
    </row>
    <row r="4" ht="24" customHeight="1" spans="1:20">
      <c r="A4" s="71" t="s">
        <v>181</v>
      </c>
      <c r="B4" s="71" t="s">
        <v>182</v>
      </c>
      <c r="C4" s="71" t="s">
        <v>184</v>
      </c>
      <c r="D4" s="71" t="s">
        <v>392</v>
      </c>
      <c r="E4" s="71" t="s">
        <v>393</v>
      </c>
      <c r="F4" s="71" t="s">
        <v>394</v>
      </c>
      <c r="G4" s="71" t="s">
        <v>395</v>
      </c>
      <c r="H4" s="71" t="s">
        <v>396</v>
      </c>
      <c r="I4" s="71" t="s">
        <v>397</v>
      </c>
      <c r="J4" s="71" t="s">
        <v>189</v>
      </c>
      <c r="K4" s="71"/>
      <c r="L4" s="71"/>
      <c r="M4" s="71"/>
      <c r="N4" s="71"/>
      <c r="O4" s="71"/>
      <c r="P4" s="71"/>
      <c r="Q4" s="71"/>
      <c r="R4" s="71"/>
      <c r="S4" s="71"/>
      <c r="T4" s="71"/>
    </row>
    <row r="5" ht="24" customHeight="1" spans="1:20">
      <c r="A5" s="71"/>
      <c r="B5" s="71"/>
      <c r="C5" s="71"/>
      <c r="D5" s="71"/>
      <c r="E5" s="71"/>
      <c r="F5" s="71"/>
      <c r="G5" s="71"/>
      <c r="H5" s="71"/>
      <c r="I5" s="71"/>
      <c r="J5" s="71" t="s">
        <v>53</v>
      </c>
      <c r="K5" s="71" t="s">
        <v>56</v>
      </c>
      <c r="L5" s="71" t="s">
        <v>398</v>
      </c>
      <c r="M5" s="71" t="s">
        <v>58</v>
      </c>
      <c r="N5" s="71" t="s">
        <v>399</v>
      </c>
      <c r="O5" s="71" t="s">
        <v>385</v>
      </c>
      <c r="P5" s="71"/>
      <c r="Q5" s="71"/>
      <c r="R5" s="71"/>
      <c r="S5" s="71"/>
      <c r="T5" s="71"/>
    </row>
    <row r="6" ht="54" customHeight="1" spans="1:20">
      <c r="A6" s="71"/>
      <c r="B6" s="71"/>
      <c r="C6" s="71"/>
      <c r="D6" s="71"/>
      <c r="E6" s="71"/>
      <c r="F6" s="71"/>
      <c r="G6" s="71"/>
      <c r="H6" s="71"/>
      <c r="I6" s="71"/>
      <c r="J6" s="71"/>
      <c r="K6" s="71" t="s">
        <v>55</v>
      </c>
      <c r="L6" s="71"/>
      <c r="M6" s="71"/>
      <c r="N6" s="71"/>
      <c r="O6" s="71" t="s">
        <v>55</v>
      </c>
      <c r="P6" s="71" t="s">
        <v>61</v>
      </c>
      <c r="Q6" s="71" t="s">
        <v>63</v>
      </c>
      <c r="R6" s="71" t="s">
        <v>62</v>
      </c>
      <c r="S6" s="71" t="s">
        <v>64</v>
      </c>
      <c r="T6" s="71" t="s">
        <v>65</v>
      </c>
    </row>
    <row r="7" ht="17.2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21" customHeight="1" spans="1:20">
      <c r="A8" s="73"/>
      <c r="B8" s="73"/>
      <c r="C8" s="73"/>
      <c r="D8" s="73"/>
      <c r="E8" s="73"/>
      <c r="F8" s="73"/>
      <c r="G8" s="73"/>
      <c r="H8" s="73"/>
      <c r="I8" s="73"/>
      <c r="J8" s="72"/>
      <c r="K8" s="72"/>
      <c r="L8" s="72"/>
      <c r="M8" s="72"/>
      <c r="N8" s="72"/>
      <c r="O8" s="72"/>
      <c r="P8" s="72"/>
      <c r="Q8" s="72"/>
      <c r="R8" s="72"/>
      <c r="S8" s="72"/>
      <c r="T8" s="72"/>
    </row>
    <row r="9" ht="21" customHeight="1" spans="1:20">
      <c r="A9" s="71" t="s">
        <v>172</v>
      </c>
      <c r="B9" s="71"/>
      <c r="C9" s="71"/>
      <c r="D9" s="71"/>
      <c r="E9" s="71"/>
      <c r="F9" s="71"/>
      <c r="G9" s="71"/>
      <c r="H9" s="71"/>
      <c r="I9" s="71"/>
      <c r="J9" s="72"/>
      <c r="K9" s="72"/>
      <c r="L9" s="72"/>
      <c r="M9" s="72"/>
      <c r="N9" s="72"/>
      <c r="O9" s="72"/>
      <c r="P9" s="72"/>
      <c r="Q9" s="72"/>
      <c r="R9" s="72"/>
      <c r="S9" s="72"/>
      <c r="T9" s="72"/>
    </row>
    <row r="10" customHeight="1" spans="1:1">
      <c r="A10" t="s">
        <v>400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10" sqref="A10"/>
    </sheetView>
  </sheetViews>
  <sheetFormatPr defaultColWidth="10.7083333333333" defaultRowHeight="14.25" customHeight="1" outlineLevelCol="4"/>
  <cols>
    <col min="1" max="1" width="44" customWidth="1"/>
    <col min="2" max="5" width="23.2833333333333" customWidth="1"/>
  </cols>
  <sheetData>
    <row r="1" ht="17.25" customHeight="1" spans="5:5">
      <c r="E1" s="1" t="s">
        <v>401</v>
      </c>
    </row>
    <row r="2" ht="41.25" customHeight="1" spans="1:5">
      <c r="A2" s="2" t="str">
        <f>"2026"&amp;"年对下转移支付预算表"</f>
        <v>2026年对下转移支付预算表</v>
      </c>
      <c r="B2" s="2"/>
      <c r="C2" s="2"/>
      <c r="D2" s="2"/>
      <c r="E2" s="2"/>
    </row>
    <row r="3" ht="18" customHeight="1" spans="1:5">
      <c r="A3" t="str">
        <f>"单位名称："&amp;"中国共产党富民县委员会社会工作部"</f>
        <v>单位名称：中国共产党富民县委员会社会工作部</v>
      </c>
      <c r="E3" s="1" t="s">
        <v>1</v>
      </c>
    </row>
    <row r="4" ht="19.5" customHeight="1" spans="1:5">
      <c r="A4" s="71" t="s">
        <v>402</v>
      </c>
      <c r="B4" s="71" t="s">
        <v>189</v>
      </c>
      <c r="C4" s="71"/>
      <c r="D4" s="71"/>
      <c r="E4" s="71" t="s">
        <v>403</v>
      </c>
    </row>
    <row r="5" ht="40.5" customHeight="1" spans="1:5">
      <c r="A5" s="71"/>
      <c r="B5" s="71" t="s">
        <v>53</v>
      </c>
      <c r="C5" s="71" t="s">
        <v>56</v>
      </c>
      <c r="D5" s="71" t="s">
        <v>398</v>
      </c>
      <c r="E5" s="71" t="s">
        <v>404</v>
      </c>
    </row>
    <row r="6" ht="19.5" customHeight="1" spans="1:5">
      <c r="A6" s="71">
        <v>1</v>
      </c>
      <c r="B6" s="71">
        <v>2</v>
      </c>
      <c r="C6" s="71">
        <v>3</v>
      </c>
      <c r="D6" s="71">
        <v>4</v>
      </c>
      <c r="E6" s="71">
        <v>5</v>
      </c>
    </row>
    <row r="7" ht="19.5" customHeight="1" spans="1:5">
      <c r="A7" s="5"/>
      <c r="B7" s="81"/>
      <c r="C7" s="81"/>
      <c r="D7" s="81"/>
      <c r="E7" s="82"/>
    </row>
    <row r="8" ht="19.5" customHeight="1" spans="1:5">
      <c r="A8" s="5"/>
      <c r="B8" s="81"/>
      <c r="C8" s="81"/>
      <c r="D8" s="81"/>
      <c r="E8" s="82"/>
    </row>
    <row r="9" customHeight="1" spans="1:1">
      <c r="A9" t="s">
        <v>405</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B16" sqref="B16"/>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8"/>
      <c r="B1" s="78"/>
      <c r="C1" s="78"/>
      <c r="D1" s="78"/>
      <c r="E1" s="78"/>
      <c r="F1" s="78"/>
      <c r="G1" s="78"/>
      <c r="H1" s="78"/>
      <c r="I1" s="78"/>
      <c r="J1" s="1" t="s">
        <v>406</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9" t="str">
        <f>"单位名称："&amp;"中国共产党富民县委员会社会工作部"</f>
        <v>单位名称：中国共产党富民县委员会社会工作部</v>
      </c>
      <c r="B3" s="79"/>
      <c r="C3" s="79"/>
      <c r="D3" s="79"/>
      <c r="E3" s="79"/>
      <c r="F3" s="79"/>
      <c r="G3" s="79"/>
      <c r="H3" s="79"/>
      <c r="I3" s="78"/>
      <c r="J3" s="78"/>
    </row>
    <row r="4" ht="44.25" customHeight="1" spans="1:10">
      <c r="A4" s="80" t="s">
        <v>402</v>
      </c>
      <c r="B4" s="80" t="s">
        <v>295</v>
      </c>
      <c r="C4" s="80" t="s">
        <v>296</v>
      </c>
      <c r="D4" s="80" t="s">
        <v>297</v>
      </c>
      <c r="E4" s="80" t="s">
        <v>298</v>
      </c>
      <c r="F4" s="80" t="s">
        <v>299</v>
      </c>
      <c r="G4" s="80" t="s">
        <v>300</v>
      </c>
      <c r="H4" s="80" t="s">
        <v>301</v>
      </c>
      <c r="I4" s="80" t="s">
        <v>302</v>
      </c>
      <c r="J4" s="80" t="s">
        <v>303</v>
      </c>
    </row>
    <row r="5" ht="14.25" customHeight="1" spans="1:10">
      <c r="A5" s="80">
        <v>1</v>
      </c>
      <c r="B5" s="80">
        <v>2</v>
      </c>
      <c r="C5" s="80">
        <v>3</v>
      </c>
      <c r="D5" s="80">
        <v>4</v>
      </c>
      <c r="E5" s="80">
        <v>5</v>
      </c>
      <c r="F5" s="80">
        <v>6</v>
      </c>
      <c r="G5" s="80">
        <v>7</v>
      </c>
      <c r="H5" s="80">
        <v>8</v>
      </c>
      <c r="I5" s="80">
        <v>9</v>
      </c>
      <c r="J5" s="80">
        <v>10</v>
      </c>
    </row>
    <row r="6" ht="42" customHeight="1" spans="1:10">
      <c r="A6" s="5"/>
      <c r="B6" s="5"/>
      <c r="C6" s="5"/>
      <c r="D6" s="5"/>
      <c r="E6" s="5"/>
      <c r="F6" s="5"/>
      <c r="G6" s="5"/>
      <c r="H6" s="5"/>
      <c r="I6" s="5"/>
      <c r="J6" s="5"/>
    </row>
    <row r="7" ht="42.75" customHeight="1" spans="1:10">
      <c r="A7" s="5"/>
      <c r="B7" s="5"/>
      <c r="C7" s="5"/>
      <c r="D7" s="5"/>
      <c r="E7" s="5"/>
      <c r="F7" s="5"/>
      <c r="G7" s="5"/>
      <c r="H7" s="5"/>
      <c r="I7" s="5"/>
      <c r="J7" s="5"/>
    </row>
    <row r="8" customHeight="1" spans="1:1">
      <c r="A8" t="s">
        <v>405</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workbookViewId="0">
      <selection activeCell="H21" sqref="H21"/>
    </sheetView>
  </sheetViews>
  <sheetFormatPr defaultColWidth="12.1416666666667" defaultRowHeight="14.25" customHeight="1" outlineLevelRow="7"/>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1" t="s">
        <v>407</v>
      </c>
    </row>
    <row r="2" ht="41.25" customHeight="1" spans="1:9">
      <c r="A2" s="2" t="str">
        <f>"2026"&amp;"年新增资产配置表"</f>
        <v>2026年新增资产配置表</v>
      </c>
      <c r="B2" s="2"/>
      <c r="C2" s="2"/>
      <c r="D2" s="2"/>
      <c r="E2" s="2"/>
      <c r="F2" s="2"/>
      <c r="G2" s="2"/>
      <c r="H2" s="2"/>
      <c r="I2" s="2"/>
    </row>
    <row r="3" customHeight="1" spans="1:9">
      <c r="A3" s="3" t="str">
        <f>"单位名称："&amp;"中国共产党富民县委员会社会工作部"</f>
        <v>单位名称：中国共产党富民县委员会社会工作部</v>
      </c>
      <c r="B3" s="3"/>
      <c r="C3" s="3"/>
      <c r="E3" s="1" t="s">
        <v>1</v>
      </c>
      <c r="F3" s="1"/>
      <c r="G3" s="1"/>
      <c r="H3" s="1"/>
      <c r="I3" s="1"/>
    </row>
    <row r="4" ht="28.5" customHeight="1" spans="1:9">
      <c r="A4" s="71" t="s">
        <v>181</v>
      </c>
      <c r="B4" s="71" t="s">
        <v>182</v>
      </c>
      <c r="C4" s="71" t="s">
        <v>408</v>
      </c>
      <c r="D4" s="71" t="s">
        <v>409</v>
      </c>
      <c r="E4" s="71" t="s">
        <v>410</v>
      </c>
      <c r="F4" s="71" t="s">
        <v>411</v>
      </c>
      <c r="G4" s="71" t="s">
        <v>412</v>
      </c>
      <c r="H4" s="71"/>
      <c r="I4" s="71"/>
    </row>
    <row r="5" ht="21" customHeight="1" spans="1:9">
      <c r="A5" s="71"/>
      <c r="B5" s="71"/>
      <c r="C5" s="71"/>
      <c r="D5" s="71"/>
      <c r="E5" s="71"/>
      <c r="F5" s="71"/>
      <c r="G5" s="71" t="s">
        <v>383</v>
      </c>
      <c r="H5" s="71" t="s">
        <v>413</v>
      </c>
      <c r="I5" s="71" t="s">
        <v>414</v>
      </c>
    </row>
    <row r="6" ht="17.25" customHeight="1" spans="1:9">
      <c r="A6" s="71" t="s">
        <v>80</v>
      </c>
      <c r="B6" s="71" t="s">
        <v>81</v>
      </c>
      <c r="C6" s="71" t="s">
        <v>82</v>
      </c>
      <c r="D6" s="71" t="s">
        <v>171</v>
      </c>
      <c r="E6" s="71" t="s">
        <v>83</v>
      </c>
      <c r="F6" s="71" t="s">
        <v>84</v>
      </c>
      <c r="G6" s="71" t="s">
        <v>85</v>
      </c>
      <c r="H6" s="71" t="s">
        <v>86</v>
      </c>
      <c r="I6" s="71">
        <v>9</v>
      </c>
    </row>
    <row r="7" ht="19.5" customHeight="1" spans="1:9">
      <c r="A7" s="5" t="s">
        <v>67</v>
      </c>
      <c r="B7" s="73" t="s">
        <v>67</v>
      </c>
      <c r="C7" s="74" t="s">
        <v>415</v>
      </c>
      <c r="D7" s="74" t="s">
        <v>416</v>
      </c>
      <c r="E7" s="75" t="s">
        <v>389</v>
      </c>
      <c r="F7" s="75" t="s">
        <v>417</v>
      </c>
      <c r="G7" s="76">
        <v>4</v>
      </c>
      <c r="H7" s="77">
        <v>5000</v>
      </c>
      <c r="I7" s="77">
        <v>20000</v>
      </c>
    </row>
    <row r="8" ht="19.5" customHeight="1" spans="1:9">
      <c r="A8" s="71" t="s">
        <v>53</v>
      </c>
      <c r="B8" s="71"/>
      <c r="C8" s="71"/>
      <c r="D8" s="71"/>
      <c r="E8" s="71"/>
      <c r="F8" s="71"/>
      <c r="G8" s="76">
        <v>4</v>
      </c>
      <c r="H8" s="76">
        <v>5000</v>
      </c>
      <c r="I8" s="76">
        <v>20000</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C16" sqref="C16"/>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1" t="s">
        <v>418</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"单位名称："&amp;"中国共产党富民县委员会社会工作部"</f>
        <v>单位名称：中国共产党富民县委员会社会工作部</v>
      </c>
      <c r="B3" s="3"/>
      <c r="C3" s="3"/>
      <c r="D3" s="3"/>
      <c r="E3" s="3"/>
      <c r="F3" s="3"/>
      <c r="G3" s="3"/>
      <c r="K3" s="1" t="s">
        <v>1</v>
      </c>
    </row>
    <row r="4" ht="21.75" customHeight="1" spans="1:11">
      <c r="A4" s="71" t="s">
        <v>274</v>
      </c>
      <c r="B4" s="71" t="s">
        <v>184</v>
      </c>
      <c r="C4" s="71" t="s">
        <v>275</v>
      </c>
      <c r="D4" s="4" t="s">
        <v>185</v>
      </c>
      <c r="E4" s="71" t="s">
        <v>186</v>
      </c>
      <c r="F4" s="4" t="s">
        <v>276</v>
      </c>
      <c r="G4" s="71" t="s">
        <v>277</v>
      </c>
      <c r="H4" s="71" t="s">
        <v>53</v>
      </c>
      <c r="I4" s="71" t="s">
        <v>419</v>
      </c>
      <c r="J4" s="71"/>
      <c r="K4" s="71"/>
    </row>
    <row r="5" ht="21.75" customHeight="1" spans="1:11">
      <c r="A5" s="71"/>
      <c r="B5" s="71"/>
      <c r="C5" s="71"/>
      <c r="D5" s="4"/>
      <c r="E5" s="71"/>
      <c r="F5" s="4"/>
      <c r="G5" s="71"/>
      <c r="H5" s="71"/>
      <c r="I5" s="71" t="s">
        <v>56</v>
      </c>
      <c r="J5" s="71" t="s">
        <v>57</v>
      </c>
      <c r="K5" s="71" t="s">
        <v>58</v>
      </c>
    </row>
    <row r="6" ht="40.5" customHeight="1" spans="1:11">
      <c r="A6" s="71"/>
      <c r="B6" s="71"/>
      <c r="C6" s="71"/>
      <c r="D6" s="4"/>
      <c r="E6" s="71"/>
      <c r="F6" s="4"/>
      <c r="G6" s="71"/>
      <c r="H6" s="71"/>
      <c r="I6" s="71" t="s">
        <v>55</v>
      </c>
      <c r="J6" s="71"/>
      <c r="K6" s="71"/>
    </row>
    <row r="7" ht="15" customHeight="1" spans="1:11">
      <c r="A7" s="71">
        <v>1</v>
      </c>
      <c r="B7" s="71">
        <v>2</v>
      </c>
      <c r="C7" s="71">
        <v>3</v>
      </c>
      <c r="D7" s="71">
        <v>4</v>
      </c>
      <c r="E7" s="71">
        <v>5</v>
      </c>
      <c r="F7" s="71">
        <v>6</v>
      </c>
      <c r="G7" s="71">
        <v>7</v>
      </c>
      <c r="H7" s="71">
        <v>8</v>
      </c>
      <c r="I7" s="71">
        <v>9</v>
      </c>
      <c r="J7" s="71">
        <v>10</v>
      </c>
      <c r="K7" s="71">
        <v>11</v>
      </c>
    </row>
    <row r="8" ht="18.75" customHeight="1" spans="1:11">
      <c r="A8" s="5"/>
      <c r="B8" s="5"/>
      <c r="C8" s="5"/>
      <c r="D8" s="5"/>
      <c r="E8" s="5"/>
      <c r="F8" s="5"/>
      <c r="G8" s="5"/>
      <c r="H8" s="72"/>
      <c r="I8" s="72"/>
      <c r="J8" s="72"/>
      <c r="K8" s="72"/>
    </row>
    <row r="9" ht="18.75" customHeight="1" spans="1:11">
      <c r="A9" s="5"/>
      <c r="B9" s="5"/>
      <c r="C9" s="5"/>
      <c r="D9" s="5"/>
      <c r="E9" s="5"/>
      <c r="F9" s="5"/>
      <c r="G9" s="5"/>
      <c r="H9" s="72"/>
      <c r="I9" s="72"/>
      <c r="J9" s="72"/>
      <c r="K9" s="72"/>
    </row>
    <row r="10" ht="18.75" customHeight="1" spans="1:11">
      <c r="A10" s="71" t="s">
        <v>172</v>
      </c>
      <c r="B10" s="71"/>
      <c r="C10" s="71"/>
      <c r="D10" s="71"/>
      <c r="E10" s="71"/>
      <c r="F10" s="71"/>
      <c r="G10" s="71"/>
      <c r="H10" s="72"/>
      <c r="I10" s="72"/>
      <c r="J10" s="72"/>
      <c r="K10" s="72"/>
    </row>
    <row r="11" customHeight="1" spans="1:1">
      <c r="A11" t="s">
        <v>420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 sqref="A1:T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50"/>
      <c r="G1" s="51" t="s">
        <v>421</v>
      </c>
    </row>
    <row r="2" ht="41.25" customHeight="1" spans="1:7">
      <c r="A2" s="52" t="str">
        <f>"2026"&amp;"年部门项目中期规划预算表"</f>
        <v>2026年部门项目中期规划预算表</v>
      </c>
      <c r="B2" s="52"/>
      <c r="C2" s="52"/>
      <c r="D2" s="52"/>
      <c r="E2" s="52"/>
      <c r="F2" s="52"/>
      <c r="G2" s="52"/>
    </row>
    <row r="3" ht="13.5" customHeight="1" spans="1:7">
      <c r="A3" s="53" t="str">
        <f>"单位名称："&amp;"中国共产党富民县委员会社会工作部"</f>
        <v>单位名称：中国共产党富民县委员会社会工作部</v>
      </c>
      <c r="B3" s="54"/>
      <c r="C3" s="54"/>
      <c r="D3" s="54"/>
      <c r="E3" s="55"/>
      <c r="F3" s="55"/>
      <c r="G3" s="56" t="s">
        <v>1</v>
      </c>
    </row>
    <row r="4" ht="21.75" customHeight="1" spans="1:7">
      <c r="A4" s="57" t="s">
        <v>275</v>
      </c>
      <c r="B4" s="57" t="s">
        <v>274</v>
      </c>
      <c r="C4" s="57" t="s">
        <v>184</v>
      </c>
      <c r="D4" s="58" t="s">
        <v>422</v>
      </c>
      <c r="E4" s="22" t="s">
        <v>56</v>
      </c>
      <c r="F4" s="23"/>
      <c r="G4" s="45"/>
    </row>
    <row r="5" ht="21.75" customHeight="1" spans="1:7">
      <c r="A5" s="59"/>
      <c r="B5" s="59"/>
      <c r="C5" s="59"/>
      <c r="D5" s="60"/>
      <c r="E5" s="61" t="str">
        <f>"2026"&amp;"年"</f>
        <v>2026年</v>
      </c>
      <c r="F5" s="58" t="str">
        <f>("2026"+1)&amp;"年"</f>
        <v>2027年</v>
      </c>
      <c r="G5" s="58" t="str">
        <f>("2026"+2)&amp;"年"</f>
        <v>2028年</v>
      </c>
    </row>
    <row r="6" ht="40.5" customHeight="1" spans="1:7">
      <c r="A6" s="62"/>
      <c r="B6" s="62"/>
      <c r="C6" s="62"/>
      <c r="D6" s="63"/>
      <c r="E6" s="64"/>
      <c r="F6" s="63" t="s">
        <v>55</v>
      </c>
      <c r="G6" s="63"/>
    </row>
    <row r="7" ht="15" customHeight="1" spans="1:7">
      <c r="A7" s="65">
        <v>1</v>
      </c>
      <c r="B7" s="65">
        <v>2</v>
      </c>
      <c r="C7" s="65">
        <v>3</v>
      </c>
      <c r="D7" s="65">
        <v>4</v>
      </c>
      <c r="E7" s="65">
        <v>5</v>
      </c>
      <c r="F7" s="65">
        <v>6</v>
      </c>
      <c r="G7" s="65">
        <v>7</v>
      </c>
    </row>
    <row r="8" ht="17.25" customHeight="1" spans="1:7">
      <c r="A8" s="42" t="s">
        <v>67</v>
      </c>
      <c r="B8" s="66"/>
      <c r="C8" s="66"/>
      <c r="D8" s="42"/>
      <c r="E8" s="67">
        <v>220216</v>
      </c>
      <c r="F8" s="67"/>
      <c r="G8" s="67"/>
    </row>
    <row r="9" ht="18.75" customHeight="1" spans="1:7">
      <c r="A9" s="42"/>
      <c r="B9" s="42" t="s">
        <v>423</v>
      </c>
      <c r="C9" s="42" t="s">
        <v>282</v>
      </c>
      <c r="D9" s="42" t="s">
        <v>424</v>
      </c>
      <c r="E9" s="67">
        <v>216</v>
      </c>
      <c r="F9" s="67"/>
      <c r="G9" s="67"/>
    </row>
    <row r="10" ht="18.75" customHeight="1" spans="1:7">
      <c r="A10" s="10"/>
      <c r="B10" s="42" t="s">
        <v>423</v>
      </c>
      <c r="C10" s="42" t="s">
        <v>284</v>
      </c>
      <c r="D10" s="42" t="s">
        <v>424</v>
      </c>
      <c r="E10" s="67">
        <v>20000</v>
      </c>
      <c r="F10" s="67"/>
      <c r="G10" s="67"/>
    </row>
    <row r="11" ht="18.75" customHeight="1" spans="1:7">
      <c r="A11" s="10"/>
      <c r="B11" s="42" t="s">
        <v>425</v>
      </c>
      <c r="C11" s="42" t="s">
        <v>289</v>
      </c>
      <c r="D11" s="42" t="s">
        <v>424</v>
      </c>
      <c r="E11" s="67">
        <v>200000</v>
      </c>
      <c r="F11" s="67"/>
      <c r="G11" s="67"/>
    </row>
    <row r="12" ht="18.75" customHeight="1" spans="1:7">
      <c r="A12" s="68" t="s">
        <v>53</v>
      </c>
      <c r="B12" s="69" t="s">
        <v>165</v>
      </c>
      <c r="C12" s="69"/>
      <c r="D12" s="70"/>
      <c r="E12" s="67">
        <v>220216</v>
      </c>
      <c r="F12" s="67"/>
      <c r="G12" s="67"/>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topLeftCell="B1" workbookViewId="0">
      <selection activeCell="A1" sqref="A1:T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1"/>
      <c r="B1" s="11"/>
      <c r="C1" s="11"/>
      <c r="D1" s="11"/>
      <c r="E1" s="11"/>
      <c r="F1" s="11"/>
      <c r="G1" s="11"/>
      <c r="H1" s="11"/>
      <c r="I1" s="11"/>
      <c r="J1" s="44" t="s">
        <v>426</v>
      </c>
    </row>
    <row r="2" ht="41.25" customHeight="1" spans="1:10">
      <c r="A2" s="11" t="str">
        <f>"2026"&amp;"年部门整体支出绩效目标表"</f>
        <v>2026年部门整体支出绩效目标表</v>
      </c>
      <c r="B2" s="12"/>
      <c r="C2" s="12"/>
      <c r="D2" s="12"/>
      <c r="E2" s="12"/>
      <c r="F2" s="12"/>
      <c r="G2" s="12"/>
      <c r="H2" s="12"/>
      <c r="I2" s="12"/>
      <c r="J2" s="12"/>
    </row>
    <row r="3" ht="17.25" customHeight="1" spans="1:10">
      <c r="A3" s="13" t="str">
        <f>"单位名称："&amp;"中国共产党富民县委员会社会工作部"</f>
        <v>单位名称：中国共产党富民县委员会社会工作部</v>
      </c>
      <c r="B3" s="13"/>
      <c r="C3" s="14"/>
      <c r="D3" s="15"/>
      <c r="E3" s="15"/>
      <c r="F3" s="15"/>
      <c r="G3" s="15"/>
      <c r="H3" s="15"/>
      <c r="I3" s="15"/>
      <c r="J3" s="101" t="s">
        <v>1</v>
      </c>
    </row>
    <row r="4" ht="30" customHeight="1" spans="1:10">
      <c r="A4" s="16" t="s">
        <v>427</v>
      </c>
      <c r="B4" s="17" t="s">
        <v>68</v>
      </c>
      <c r="C4" s="18"/>
      <c r="D4" s="18"/>
      <c r="E4" s="19"/>
      <c r="F4" s="20" t="s">
        <v>428</v>
      </c>
      <c r="G4" s="19"/>
      <c r="H4" s="21" t="s">
        <v>67</v>
      </c>
      <c r="I4" s="18"/>
      <c r="J4" s="19"/>
    </row>
    <row r="5" ht="32.25" customHeight="1" spans="1:10">
      <c r="A5" s="22" t="s">
        <v>429</v>
      </c>
      <c r="B5" s="23"/>
      <c r="C5" s="23"/>
      <c r="D5" s="23"/>
      <c r="E5" s="23"/>
      <c r="F5" s="23"/>
      <c r="G5" s="23"/>
      <c r="H5" s="23"/>
      <c r="I5" s="45"/>
      <c r="J5" s="46" t="s">
        <v>430</v>
      </c>
    </row>
    <row r="6" ht="99.75" customHeight="1" spans="1:10">
      <c r="A6" s="24" t="s">
        <v>431</v>
      </c>
      <c r="B6" s="25" t="s">
        <v>432</v>
      </c>
      <c r="C6" s="26" t="s">
        <v>433</v>
      </c>
      <c r="D6" s="26"/>
      <c r="E6" s="26"/>
      <c r="F6" s="26"/>
      <c r="G6" s="26"/>
      <c r="H6" s="26"/>
      <c r="I6" s="26"/>
      <c r="J6" s="47" t="s">
        <v>434</v>
      </c>
    </row>
    <row r="7" ht="99.75" customHeight="1" spans="1:10">
      <c r="A7" s="24"/>
      <c r="B7" s="25" t="str">
        <f>"总体绩效目标（"&amp;"2026"&amp;"-"&amp;("2026"+2)&amp;"年期间）"</f>
        <v>总体绩效目标（2026-2028年期间）</v>
      </c>
      <c r="C7" s="26" t="s">
        <v>435</v>
      </c>
      <c r="D7" s="26"/>
      <c r="E7" s="26"/>
      <c r="F7" s="26"/>
      <c r="G7" s="26"/>
      <c r="H7" s="26"/>
      <c r="I7" s="26"/>
      <c r="J7" s="47" t="s">
        <v>436</v>
      </c>
    </row>
    <row r="8" ht="75" customHeight="1" spans="1:10">
      <c r="A8" s="25" t="s">
        <v>437</v>
      </c>
      <c r="B8" s="27" t="str">
        <f>"预算年度（"&amp;"2026"&amp;"年）绩效目标"</f>
        <v>预算年度（2026年）绩效目标</v>
      </c>
      <c r="C8" s="28" t="s">
        <v>438</v>
      </c>
      <c r="D8" s="28"/>
      <c r="E8" s="28"/>
      <c r="F8" s="28"/>
      <c r="G8" s="28"/>
      <c r="H8" s="28"/>
      <c r="I8" s="28"/>
      <c r="J8" s="48" t="s">
        <v>439</v>
      </c>
    </row>
    <row r="9" ht="32.25" customHeight="1" spans="1:10">
      <c r="A9" s="29" t="s">
        <v>440</v>
      </c>
      <c r="B9" s="29"/>
      <c r="C9" s="29"/>
      <c r="D9" s="29"/>
      <c r="E9" s="29"/>
      <c r="F9" s="29"/>
      <c r="G9" s="29"/>
      <c r="H9" s="29"/>
      <c r="I9" s="29"/>
      <c r="J9" s="29"/>
    </row>
    <row r="10" ht="32.25" customHeight="1" spans="1:10">
      <c r="A10" s="25" t="s">
        <v>441</v>
      </c>
      <c r="B10" s="25"/>
      <c r="C10" s="24" t="s">
        <v>442</v>
      </c>
      <c r="D10" s="24"/>
      <c r="E10" s="24"/>
      <c r="F10" s="24" t="s">
        <v>443</v>
      </c>
      <c r="G10" s="24"/>
      <c r="H10" s="24" t="s">
        <v>444</v>
      </c>
      <c r="I10" s="24"/>
      <c r="J10" s="24"/>
    </row>
    <row r="11" ht="32.25" customHeight="1" spans="1:10">
      <c r="A11" s="25"/>
      <c r="B11" s="25"/>
      <c r="C11" s="24"/>
      <c r="D11" s="24"/>
      <c r="E11" s="24"/>
      <c r="F11" s="24"/>
      <c r="G11" s="24"/>
      <c r="H11" s="25" t="s">
        <v>445</v>
      </c>
      <c r="I11" s="25" t="s">
        <v>446</v>
      </c>
      <c r="J11" s="25" t="s">
        <v>447</v>
      </c>
    </row>
    <row r="12" ht="24" customHeight="1" spans="1:10">
      <c r="A12" s="30" t="s">
        <v>53</v>
      </c>
      <c r="B12" s="31"/>
      <c r="C12" s="31"/>
      <c r="D12" s="31"/>
      <c r="E12" s="31"/>
      <c r="F12" s="31"/>
      <c r="G12" s="32"/>
      <c r="H12" s="33">
        <v>9329056.92</v>
      </c>
      <c r="I12" s="33">
        <v>9329056.92</v>
      </c>
      <c r="J12" s="33"/>
    </row>
    <row r="13" ht="34.5" customHeight="1" spans="1:10">
      <c r="A13" s="26" t="s">
        <v>448</v>
      </c>
      <c r="B13" s="34"/>
      <c r="C13" s="26" t="s">
        <v>448</v>
      </c>
      <c r="D13" s="34"/>
      <c r="E13" s="34"/>
      <c r="F13" s="34"/>
      <c r="G13" s="34"/>
      <c r="H13" s="35">
        <v>9329056.92</v>
      </c>
      <c r="I13" s="35">
        <v>9329056.92</v>
      </c>
      <c r="J13" s="35"/>
    </row>
    <row r="14" ht="32.25" customHeight="1" spans="1:10">
      <c r="A14" s="29" t="s">
        <v>449</v>
      </c>
      <c r="B14" s="29"/>
      <c r="C14" s="29"/>
      <c r="D14" s="29"/>
      <c r="E14" s="29"/>
      <c r="F14" s="29"/>
      <c r="G14" s="29"/>
      <c r="H14" s="29"/>
      <c r="I14" s="29"/>
      <c r="J14" s="29"/>
    </row>
    <row r="15" ht="32.25" customHeight="1" spans="1:10">
      <c r="A15" s="36" t="s">
        <v>450</v>
      </c>
      <c r="B15" s="36"/>
      <c r="C15" s="36"/>
      <c r="D15" s="36"/>
      <c r="E15" s="36"/>
      <c r="F15" s="36"/>
      <c r="G15" s="36"/>
      <c r="H15" s="37" t="s">
        <v>451</v>
      </c>
      <c r="I15" s="49" t="s">
        <v>303</v>
      </c>
      <c r="J15" s="37" t="s">
        <v>452</v>
      </c>
    </row>
    <row r="16" ht="36" customHeight="1" spans="1:10">
      <c r="A16" s="38" t="s">
        <v>296</v>
      </c>
      <c r="B16" s="38" t="s">
        <v>453</v>
      </c>
      <c r="C16" s="39" t="s">
        <v>298</v>
      </c>
      <c r="D16" s="39" t="s">
        <v>299</v>
      </c>
      <c r="E16" s="39" t="s">
        <v>300</v>
      </c>
      <c r="F16" s="39" t="s">
        <v>301</v>
      </c>
      <c r="G16" s="39" t="s">
        <v>302</v>
      </c>
      <c r="H16" s="40"/>
      <c r="I16" s="40"/>
      <c r="J16" s="40"/>
    </row>
    <row r="17" ht="32.25" customHeight="1" spans="1:10">
      <c r="A17" s="41" t="s">
        <v>305</v>
      </c>
      <c r="B17" s="41"/>
      <c r="C17" s="42"/>
      <c r="D17" s="41"/>
      <c r="E17" s="41"/>
      <c r="F17" s="41"/>
      <c r="G17" s="41"/>
      <c r="H17" s="43"/>
      <c r="I17" s="28"/>
      <c r="J17" s="43"/>
    </row>
    <row r="18" ht="32.25" customHeight="1" spans="1:10">
      <c r="A18" s="41"/>
      <c r="B18" s="41" t="s">
        <v>306</v>
      </c>
      <c r="C18" s="42"/>
      <c r="D18" s="41"/>
      <c r="E18" s="41"/>
      <c r="F18" s="41"/>
      <c r="G18" s="41"/>
      <c r="H18" s="43"/>
      <c r="I18" s="28"/>
      <c r="J18" s="43"/>
    </row>
    <row r="19" ht="49" customHeight="1" spans="1:10">
      <c r="A19" s="41"/>
      <c r="B19" s="41"/>
      <c r="C19" s="42" t="s">
        <v>454</v>
      </c>
      <c r="D19" s="41" t="s">
        <v>308</v>
      </c>
      <c r="E19" s="41" t="s">
        <v>455</v>
      </c>
      <c r="F19" s="41" t="s">
        <v>456</v>
      </c>
      <c r="G19" s="41" t="s">
        <v>310</v>
      </c>
      <c r="H19" s="43" t="s">
        <v>457</v>
      </c>
      <c r="I19" s="28" t="s">
        <v>458</v>
      </c>
      <c r="J19" s="43" t="s">
        <v>459</v>
      </c>
    </row>
    <row r="20" ht="50" customHeight="1" spans="1:10">
      <c r="A20" s="41"/>
      <c r="B20" s="41"/>
      <c r="C20" s="42" t="s">
        <v>460</v>
      </c>
      <c r="D20" s="41" t="s">
        <v>308</v>
      </c>
      <c r="E20" s="41" t="s">
        <v>455</v>
      </c>
      <c r="F20" s="41" t="s">
        <v>456</v>
      </c>
      <c r="G20" s="41" t="s">
        <v>310</v>
      </c>
      <c r="H20" s="43" t="s">
        <v>461</v>
      </c>
      <c r="I20" s="28" t="s">
        <v>462</v>
      </c>
      <c r="J20" s="43" t="s">
        <v>459</v>
      </c>
    </row>
    <row r="21" ht="32.25" customHeight="1" spans="1:10">
      <c r="A21" s="41" t="s">
        <v>324</v>
      </c>
      <c r="B21" s="41"/>
      <c r="C21" s="42"/>
      <c r="D21" s="41"/>
      <c r="E21" s="41"/>
      <c r="F21" s="41"/>
      <c r="G21" s="41"/>
      <c r="H21" s="43"/>
      <c r="I21" s="28"/>
      <c r="J21" s="43"/>
    </row>
    <row r="22" ht="32.25" customHeight="1" spans="1:10">
      <c r="A22" s="41"/>
      <c r="B22" s="41" t="s">
        <v>362</v>
      </c>
      <c r="C22" s="42"/>
      <c r="D22" s="41"/>
      <c r="E22" s="41"/>
      <c r="F22" s="41"/>
      <c r="G22" s="41"/>
      <c r="H22" s="43"/>
      <c r="I22" s="28"/>
      <c r="J22" s="43"/>
    </row>
    <row r="23" ht="32.25" customHeight="1" spans="1:10">
      <c r="A23" s="41"/>
      <c r="B23" s="41"/>
      <c r="C23" s="42" t="s">
        <v>463</v>
      </c>
      <c r="D23" s="41" t="s">
        <v>308</v>
      </c>
      <c r="E23" s="41" t="s">
        <v>464</v>
      </c>
      <c r="F23" s="41"/>
      <c r="G23" s="41" t="s">
        <v>329</v>
      </c>
      <c r="H23" s="43" t="s">
        <v>465</v>
      </c>
      <c r="I23" s="28" t="s">
        <v>466</v>
      </c>
      <c r="J23" s="43" t="s">
        <v>467</v>
      </c>
    </row>
    <row r="24" ht="32.25" customHeight="1" spans="1:10">
      <c r="A24" s="41" t="s">
        <v>331</v>
      </c>
      <c r="B24" s="41"/>
      <c r="C24" s="42"/>
      <c r="D24" s="41"/>
      <c r="E24" s="41"/>
      <c r="F24" s="41"/>
      <c r="G24" s="41"/>
      <c r="H24" s="43"/>
      <c r="I24" s="28"/>
      <c r="J24" s="43"/>
    </row>
    <row r="25" ht="32.25" customHeight="1" spans="1:10">
      <c r="A25" s="41"/>
      <c r="B25" s="41" t="s">
        <v>332</v>
      </c>
      <c r="C25" s="42"/>
      <c r="D25" s="41"/>
      <c r="E25" s="41"/>
      <c r="F25" s="41"/>
      <c r="G25" s="41"/>
      <c r="H25" s="43"/>
      <c r="I25" s="28"/>
      <c r="J25" s="43"/>
    </row>
    <row r="26" ht="46" customHeight="1" spans="1:10">
      <c r="A26" s="41"/>
      <c r="B26" s="41"/>
      <c r="C26" s="42" t="s">
        <v>468</v>
      </c>
      <c r="D26" s="41" t="s">
        <v>313</v>
      </c>
      <c r="E26" s="41" t="s">
        <v>343</v>
      </c>
      <c r="F26" s="41" t="s">
        <v>335</v>
      </c>
      <c r="G26" s="41" t="s">
        <v>310</v>
      </c>
      <c r="H26" s="43" t="s">
        <v>469</v>
      </c>
      <c r="I26" s="28" t="s">
        <v>470</v>
      </c>
      <c r="J26" s="43" t="s">
        <v>471</v>
      </c>
    </row>
    <row r="27" ht="49" customHeight="1" spans="1:10">
      <c r="A27" s="41"/>
      <c r="B27" s="41"/>
      <c r="C27" s="42" t="s">
        <v>472</v>
      </c>
      <c r="D27" s="41" t="s">
        <v>313</v>
      </c>
      <c r="E27" s="41" t="s">
        <v>343</v>
      </c>
      <c r="F27" s="41" t="s">
        <v>335</v>
      </c>
      <c r="G27" s="41" t="s">
        <v>310</v>
      </c>
      <c r="H27" s="43" t="s">
        <v>473</v>
      </c>
      <c r="I27" s="28" t="s">
        <v>474</v>
      </c>
      <c r="J27" s="43" t="s">
        <v>471</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topLeftCell="B1"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"单位名称："&amp;"中国共产党富民县委员会社会工作部"</f>
        <v>单位名称：中国共产党富民县委员会社会工作部</v>
      </c>
      <c r="B3" s="3"/>
      <c r="C3" s="1" t="s">
        <v>1</v>
      </c>
      <c r="D3" s="1"/>
      <c r="E3" s="1"/>
      <c r="F3" s="1"/>
      <c r="G3" s="1"/>
      <c r="H3" s="1"/>
      <c r="I3" s="1"/>
      <c r="J3" s="1"/>
      <c r="K3" s="1"/>
      <c r="L3" s="1"/>
      <c r="M3" s="1"/>
      <c r="N3" s="1"/>
      <c r="O3" s="1"/>
      <c r="P3" s="1"/>
      <c r="Q3" s="1"/>
      <c r="R3" s="1"/>
      <c r="S3" s="1"/>
      <c r="T3" s="1"/>
    </row>
    <row r="4" ht="21.75" customHeight="1" spans="1:20">
      <c r="A4" s="71" t="s">
        <v>51</v>
      </c>
      <c r="B4" s="71" t="s">
        <v>52</v>
      </c>
      <c r="C4" s="71" t="s">
        <v>53</v>
      </c>
      <c r="D4" s="71" t="s">
        <v>54</v>
      </c>
      <c r="E4" s="71"/>
      <c r="F4" s="71"/>
      <c r="G4" s="71"/>
      <c r="H4" s="71"/>
      <c r="I4" s="71"/>
      <c r="J4" s="71"/>
      <c r="K4" s="71"/>
      <c r="L4" s="71"/>
      <c r="M4" s="71"/>
      <c r="N4" s="71"/>
      <c r="O4" s="71" t="s">
        <v>46</v>
      </c>
      <c r="P4" s="71"/>
      <c r="Q4" s="71"/>
      <c r="R4" s="71"/>
      <c r="S4" s="71"/>
      <c r="T4" s="71"/>
    </row>
    <row r="5" ht="27" customHeight="1" spans="1:20">
      <c r="A5" s="71"/>
      <c r="B5" s="71"/>
      <c r="C5" s="71"/>
      <c r="D5" s="71" t="s">
        <v>55</v>
      </c>
      <c r="E5" s="71" t="s">
        <v>56</v>
      </c>
      <c r="F5" s="71" t="s">
        <v>57</v>
      </c>
      <c r="G5" s="71" t="s">
        <v>58</v>
      </c>
      <c r="H5" s="71" t="s">
        <v>59</v>
      </c>
      <c r="I5" s="71" t="s">
        <v>60</v>
      </c>
      <c r="J5" s="71"/>
      <c r="K5" s="71"/>
      <c r="L5" s="71"/>
      <c r="M5" s="71"/>
      <c r="N5" s="71"/>
      <c r="O5" s="71" t="s">
        <v>55</v>
      </c>
      <c r="P5" s="71" t="s">
        <v>56</v>
      </c>
      <c r="Q5" s="71" t="s">
        <v>57</v>
      </c>
      <c r="R5" s="71" t="s">
        <v>58</v>
      </c>
      <c r="S5" s="71" t="s">
        <v>59</v>
      </c>
      <c r="T5" s="71" t="s">
        <v>60</v>
      </c>
    </row>
    <row r="6" ht="30" customHeight="1" spans="1:20">
      <c r="A6" s="71"/>
      <c r="B6" s="71"/>
      <c r="C6" s="71"/>
      <c r="D6" s="71"/>
      <c r="E6" s="71"/>
      <c r="F6" s="71"/>
      <c r="G6" s="71"/>
      <c r="H6" s="71"/>
      <c r="I6" s="71" t="s">
        <v>55</v>
      </c>
      <c r="J6" s="71" t="s">
        <v>61</v>
      </c>
      <c r="K6" s="71" t="s">
        <v>62</v>
      </c>
      <c r="L6" s="71" t="s">
        <v>63</v>
      </c>
      <c r="M6" s="71" t="s">
        <v>64</v>
      </c>
      <c r="N6" s="71" t="s">
        <v>65</v>
      </c>
      <c r="O6" s="71"/>
      <c r="P6" s="71"/>
      <c r="Q6" s="71"/>
      <c r="R6" s="71"/>
      <c r="S6" s="71"/>
      <c r="T6" s="71"/>
    </row>
    <row r="7" ht="1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18" customHeight="1" outlineLevel="1" spans="1:20">
      <c r="A8" s="87" t="s">
        <v>66</v>
      </c>
      <c r="B8" s="87" t="s">
        <v>67</v>
      </c>
      <c r="C8" s="90">
        <v>9329056.92</v>
      </c>
      <c r="D8" s="90">
        <v>9329056.92</v>
      </c>
      <c r="E8" s="90">
        <v>9329056.92</v>
      </c>
      <c r="F8" s="90"/>
      <c r="G8" s="90"/>
      <c r="H8" s="90"/>
      <c r="I8" s="90"/>
      <c r="J8" s="90"/>
      <c r="K8" s="90"/>
      <c r="L8" s="90"/>
      <c r="M8" s="90"/>
      <c r="N8" s="90"/>
      <c r="O8" s="90"/>
      <c r="P8" s="90"/>
      <c r="Q8" s="90"/>
      <c r="R8" s="90"/>
      <c r="S8" s="90"/>
      <c r="T8" s="90"/>
    </row>
    <row r="9" ht="18" customHeight="1" spans="1:20">
      <c r="A9" s="91" t="s">
        <v>68</v>
      </c>
      <c r="B9" s="91" t="s">
        <v>67</v>
      </c>
      <c r="C9" s="90">
        <v>9329056.92</v>
      </c>
      <c r="D9" s="90">
        <v>9329056.92</v>
      </c>
      <c r="E9" s="90">
        <v>9329056.92</v>
      </c>
      <c r="F9" s="90"/>
      <c r="G9" s="90"/>
      <c r="H9" s="90"/>
      <c r="I9" s="90"/>
      <c r="J9" s="90"/>
      <c r="K9" s="90"/>
      <c r="L9" s="90"/>
      <c r="M9" s="90"/>
      <c r="N9" s="90"/>
      <c r="O9" s="90"/>
      <c r="P9" s="90"/>
      <c r="Q9" s="90"/>
      <c r="R9" s="90"/>
      <c r="S9" s="90"/>
      <c r="T9" s="90"/>
    </row>
    <row r="10" ht="18" customHeight="1" spans="1:20">
      <c r="A10" s="71" t="s">
        <v>53</v>
      </c>
      <c r="B10" s="71"/>
      <c r="C10" s="90">
        <v>9329056.92</v>
      </c>
      <c r="D10" s="90">
        <v>9329056.92</v>
      </c>
      <c r="E10" s="90">
        <v>9329056.92</v>
      </c>
      <c r="F10" s="90"/>
      <c r="G10" s="90"/>
      <c r="H10" s="90"/>
      <c r="I10" s="90"/>
      <c r="J10" s="90"/>
      <c r="K10" s="90"/>
      <c r="L10" s="90"/>
      <c r="M10" s="90"/>
      <c r="N10" s="90"/>
      <c r="O10" s="90"/>
      <c r="P10" s="90"/>
      <c r="Q10" s="90"/>
      <c r="R10" s="90"/>
      <c r="S10" s="90"/>
      <c r="T10" s="90"/>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tabSelected="1" workbookViewId="0">
      <selection activeCell="M7" sqref="M7:Q7"/>
    </sheetView>
  </sheetViews>
  <sheetFormatPr defaultColWidth="10" defaultRowHeight="12.75" customHeight="1" outlineLevelRow="6"/>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1">
      <c r="A1" s="1" t="s">
        <v>475</v>
      </c>
    </row>
    <row r="2" ht="41.25" customHeight="1" spans="1:23">
      <c r="A2" s="2" t="s">
        <v>476</v>
      </c>
      <c r="B2" s="2"/>
      <c r="C2" s="2"/>
      <c r="D2" s="2"/>
      <c r="E2" s="2"/>
      <c r="F2" s="2"/>
      <c r="G2" s="2"/>
      <c r="H2" s="2"/>
      <c r="I2" s="2"/>
      <c r="J2" s="2"/>
      <c r="K2" s="2"/>
      <c r="L2" s="2"/>
      <c r="M2" s="2"/>
      <c r="N2" s="2"/>
      <c r="O2" s="2"/>
      <c r="P2" s="2"/>
      <c r="Q2" s="2"/>
      <c r="R2" s="2"/>
      <c r="S2" s="2"/>
      <c r="T2" s="2"/>
      <c r="U2" s="2"/>
      <c r="V2" s="2"/>
      <c r="W2" s="2"/>
    </row>
    <row r="3" ht="17.25" customHeight="1" spans="1:23">
      <c r="A3" s="3" t="str">
        <f>"单位名称："&amp;"中国共产党富民县委员会社会工作部"</f>
        <v>单位名称：中国共产党富民县委员会社会工作部</v>
      </c>
      <c r="B3" s="3"/>
      <c r="C3" s="3"/>
      <c r="V3" s="1" t="s">
        <v>477</v>
      </c>
      <c r="W3" s="1"/>
    </row>
    <row r="4" ht="17.25" customHeight="1" spans="1:23">
      <c r="A4" s="4" t="s">
        <v>182</v>
      </c>
      <c r="B4" s="4" t="s">
        <v>478</v>
      </c>
      <c r="C4" s="4" t="s">
        <v>479</v>
      </c>
      <c r="D4" s="4" t="s">
        <v>480</v>
      </c>
      <c r="E4" s="4" t="s">
        <v>481</v>
      </c>
      <c r="F4" s="4" t="s">
        <v>482</v>
      </c>
      <c r="G4" s="4"/>
      <c r="H4" s="4"/>
      <c r="I4" s="4"/>
      <c r="J4" s="4"/>
      <c r="K4" s="4"/>
      <c r="L4" s="4"/>
      <c r="M4" s="4" t="s">
        <v>483</v>
      </c>
      <c r="N4" s="4"/>
      <c r="O4" s="4"/>
      <c r="P4" s="4"/>
      <c r="Q4" s="4"/>
      <c r="R4" s="4"/>
      <c r="S4" s="4"/>
      <c r="T4" s="4" t="s">
        <v>484</v>
      </c>
      <c r="U4" s="4"/>
      <c r="V4" s="4"/>
      <c r="W4" s="4" t="s">
        <v>485</v>
      </c>
    </row>
    <row r="5" ht="33" customHeight="1" spans="1:23">
      <c r="A5" s="4"/>
      <c r="B5" s="4"/>
      <c r="C5" s="4"/>
      <c r="D5" s="4"/>
      <c r="E5" s="4"/>
      <c r="F5" s="4" t="s">
        <v>55</v>
      </c>
      <c r="G5" s="4" t="s">
        <v>486</v>
      </c>
      <c r="H5" s="4" t="s">
        <v>487</v>
      </c>
      <c r="I5" s="4" t="s">
        <v>488</v>
      </c>
      <c r="J5" s="4" t="s">
        <v>489</v>
      </c>
      <c r="K5" s="4" t="s">
        <v>490</v>
      </c>
      <c r="L5" s="4" t="s">
        <v>491</v>
      </c>
      <c r="M5" s="4" t="s">
        <v>55</v>
      </c>
      <c r="N5" s="4" t="s">
        <v>492</v>
      </c>
      <c r="O5" s="4" t="s">
        <v>493</v>
      </c>
      <c r="P5" s="4" t="s">
        <v>494</v>
      </c>
      <c r="Q5" s="4" t="s">
        <v>495</v>
      </c>
      <c r="R5" s="4" t="s">
        <v>496</v>
      </c>
      <c r="S5" s="4" t="s">
        <v>497</v>
      </c>
      <c r="T5" s="4" t="s">
        <v>55</v>
      </c>
      <c r="U5" s="4" t="s">
        <v>498</v>
      </c>
      <c r="V5" s="4" t="s">
        <v>499</v>
      </c>
      <c r="W5" s="4"/>
    </row>
    <row r="6" ht="17.25" customHeight="1" outlineLevel="1" spans="1:23">
      <c r="A6" s="5" t="s">
        <v>67</v>
      </c>
      <c r="B6" s="5" t="s">
        <v>165</v>
      </c>
      <c r="C6" s="5" t="s">
        <v>165</v>
      </c>
      <c r="D6" s="5" t="s">
        <v>165</v>
      </c>
      <c r="E6" s="5" t="s">
        <v>165</v>
      </c>
      <c r="F6" s="6">
        <v>12</v>
      </c>
      <c r="G6" s="6">
        <v>6</v>
      </c>
      <c r="H6" s="6"/>
      <c r="I6" s="6"/>
      <c r="J6" s="6">
        <v>6</v>
      </c>
      <c r="K6" s="6"/>
      <c r="L6" s="6"/>
      <c r="M6" s="6">
        <v>10</v>
      </c>
      <c r="N6" s="6">
        <v>6</v>
      </c>
      <c r="O6" s="6"/>
      <c r="P6" s="6"/>
      <c r="Q6" s="6">
        <v>4</v>
      </c>
      <c r="R6" s="6"/>
      <c r="S6" s="6"/>
      <c r="T6" s="6">
        <v>1</v>
      </c>
      <c r="U6" s="6"/>
      <c r="V6" s="6">
        <v>1</v>
      </c>
      <c r="W6" s="6"/>
    </row>
    <row r="7" ht="44" customHeight="1" spans="1:23">
      <c r="A7" s="7" t="s">
        <v>67</v>
      </c>
      <c r="B7" s="7" t="s">
        <v>500</v>
      </c>
      <c r="C7" s="7" t="s">
        <v>501</v>
      </c>
      <c r="D7" s="7" t="s">
        <v>502</v>
      </c>
      <c r="E7" s="7" t="s">
        <v>503</v>
      </c>
      <c r="F7" s="8">
        <v>12</v>
      </c>
      <c r="G7" s="9" t="s">
        <v>84</v>
      </c>
      <c r="H7" s="9"/>
      <c r="I7" s="9"/>
      <c r="J7" s="9" t="s">
        <v>84</v>
      </c>
      <c r="K7" s="10"/>
      <c r="L7" s="10"/>
      <c r="M7" s="8">
        <v>10</v>
      </c>
      <c r="N7" s="9" t="s">
        <v>84</v>
      </c>
      <c r="O7" s="9"/>
      <c r="P7" s="9"/>
      <c r="Q7" s="9" t="s">
        <v>171</v>
      </c>
      <c r="R7" s="10"/>
      <c r="S7" s="10"/>
      <c r="T7" s="6">
        <v>1</v>
      </c>
      <c r="U7" s="6"/>
      <c r="V7" s="6">
        <v>1</v>
      </c>
      <c r="W7"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5"/>
  <sheetViews>
    <sheetView showGridLines="0" showZeros="0" topLeftCell="A3" workbookViewId="0">
      <selection activeCell="E25" sqref="E25"/>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1" t="s">
        <v>69</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"单位名称："&amp;"中国共产党富民县委员会社会工作部"</f>
        <v>单位名称：中国共产党富民县委员会社会工作部</v>
      </c>
      <c r="B3" s="3"/>
      <c r="C3" s="1" t="s">
        <v>1</v>
      </c>
      <c r="D3" s="1"/>
      <c r="E3" s="1"/>
      <c r="F3" s="1"/>
      <c r="G3" s="1"/>
      <c r="H3" s="1"/>
      <c r="I3" s="1"/>
      <c r="J3" s="1"/>
      <c r="K3" s="1"/>
      <c r="L3" s="1"/>
      <c r="M3" s="1"/>
      <c r="N3" s="1"/>
    </row>
    <row r="4" ht="27" customHeight="1" spans="1:14">
      <c r="A4" s="71" t="s">
        <v>70</v>
      </c>
      <c r="B4" s="71" t="s">
        <v>71</v>
      </c>
      <c r="C4" s="71" t="s">
        <v>53</v>
      </c>
      <c r="D4" s="71" t="s">
        <v>72</v>
      </c>
      <c r="E4" s="71" t="s">
        <v>73</v>
      </c>
      <c r="F4" s="71" t="s">
        <v>57</v>
      </c>
      <c r="G4" s="71" t="s">
        <v>58</v>
      </c>
      <c r="H4" s="71" t="s">
        <v>74</v>
      </c>
      <c r="I4" s="71" t="s">
        <v>60</v>
      </c>
      <c r="J4" s="71"/>
      <c r="K4" s="71"/>
      <c r="L4" s="71"/>
      <c r="M4" s="71"/>
      <c r="N4" s="71"/>
    </row>
    <row r="5" ht="42" customHeight="1" spans="1:14">
      <c r="A5" s="71"/>
      <c r="B5" s="71"/>
      <c r="C5" s="71"/>
      <c r="D5" s="71" t="s">
        <v>72</v>
      </c>
      <c r="E5" s="71" t="s">
        <v>73</v>
      </c>
      <c r="F5" s="71"/>
      <c r="G5" s="71"/>
      <c r="H5" s="71"/>
      <c r="I5" s="71" t="s">
        <v>55</v>
      </c>
      <c r="J5" s="71" t="s">
        <v>75</v>
      </c>
      <c r="K5" s="71" t="s">
        <v>76</v>
      </c>
      <c r="L5" s="71" t="s">
        <v>77</v>
      </c>
      <c r="M5" s="71" t="s">
        <v>78</v>
      </c>
      <c r="N5" s="71" t="s">
        <v>79</v>
      </c>
    </row>
    <row r="6" ht="18" customHeight="1" spans="1:14">
      <c r="A6" s="71" t="s">
        <v>80</v>
      </c>
      <c r="B6" s="71" t="s">
        <v>81</v>
      </c>
      <c r="C6" s="71" t="s">
        <v>82</v>
      </c>
      <c r="D6" s="71">
        <v>4</v>
      </c>
      <c r="E6" s="71" t="s">
        <v>83</v>
      </c>
      <c r="F6" s="71" t="s">
        <v>84</v>
      </c>
      <c r="G6" s="71" t="s">
        <v>85</v>
      </c>
      <c r="H6" s="71" t="s">
        <v>86</v>
      </c>
      <c r="I6" s="71" t="s">
        <v>87</v>
      </c>
      <c r="J6" s="71" t="s">
        <v>88</v>
      </c>
      <c r="K6" s="71" t="s">
        <v>89</v>
      </c>
      <c r="L6" s="71" t="s">
        <v>90</v>
      </c>
      <c r="M6" s="71" t="s">
        <v>91</v>
      </c>
      <c r="N6" s="71" t="s">
        <v>92</v>
      </c>
    </row>
    <row r="7" ht="21" customHeight="1" outlineLevel="1" spans="1:14">
      <c r="A7" s="96" t="s">
        <v>93</v>
      </c>
      <c r="B7" s="96" t="s">
        <v>94</v>
      </c>
      <c r="C7" s="90">
        <v>1520263.29</v>
      </c>
      <c r="D7" s="90">
        <v>1300047.29</v>
      </c>
      <c r="E7" s="90">
        <v>220216</v>
      </c>
      <c r="F7" s="90"/>
      <c r="G7" s="90"/>
      <c r="H7" s="90"/>
      <c r="I7" s="90"/>
      <c r="J7" s="90"/>
      <c r="K7" s="90"/>
      <c r="L7" s="90"/>
      <c r="M7" s="90"/>
      <c r="N7" s="90"/>
    </row>
    <row r="8" ht="21" customHeight="1" outlineLevel="1" spans="1:14">
      <c r="A8" s="97" t="s">
        <v>95</v>
      </c>
      <c r="B8" s="97" t="s">
        <v>96</v>
      </c>
      <c r="C8" s="90">
        <v>1520263.29</v>
      </c>
      <c r="D8" s="90">
        <v>1300047.29</v>
      </c>
      <c r="E8" s="90">
        <v>220216</v>
      </c>
      <c r="F8" s="90"/>
      <c r="G8" s="90"/>
      <c r="H8" s="90"/>
      <c r="I8" s="90"/>
      <c r="J8" s="90"/>
      <c r="K8" s="90"/>
      <c r="L8" s="90"/>
      <c r="M8" s="90"/>
      <c r="N8" s="90"/>
    </row>
    <row r="9" ht="21" customHeight="1" outlineLevel="1" spans="1:14">
      <c r="A9" s="98" t="s">
        <v>97</v>
      </c>
      <c r="B9" s="98" t="s">
        <v>98</v>
      </c>
      <c r="C9" s="90">
        <v>1300047.29</v>
      </c>
      <c r="D9" s="90">
        <v>1300047.29</v>
      </c>
      <c r="E9" s="90"/>
      <c r="F9" s="90"/>
      <c r="G9" s="90"/>
      <c r="H9" s="90"/>
      <c r="I9" s="90"/>
      <c r="J9" s="90"/>
      <c r="K9" s="90"/>
      <c r="L9" s="90"/>
      <c r="M9" s="90"/>
      <c r="N9" s="90"/>
    </row>
    <row r="10" ht="21" customHeight="1" spans="1:14">
      <c r="A10" s="98" t="s">
        <v>99</v>
      </c>
      <c r="B10" s="98" t="s">
        <v>100</v>
      </c>
      <c r="C10" s="90">
        <v>220216</v>
      </c>
      <c r="D10" s="90"/>
      <c r="E10" s="90">
        <v>220216</v>
      </c>
      <c r="F10" s="90"/>
      <c r="G10" s="90"/>
      <c r="H10" s="90"/>
      <c r="I10" s="90"/>
      <c r="J10" s="90"/>
      <c r="K10" s="90"/>
      <c r="L10" s="90"/>
      <c r="M10" s="90"/>
      <c r="N10" s="90"/>
    </row>
    <row r="11" ht="21" customHeight="1" outlineLevel="1" spans="1:14">
      <c r="A11" s="96" t="s">
        <v>101</v>
      </c>
      <c r="B11" s="96" t="s">
        <v>102</v>
      </c>
      <c r="C11" s="90">
        <v>7508681.32</v>
      </c>
      <c r="D11" s="90">
        <v>7508681.32</v>
      </c>
      <c r="E11" s="90"/>
      <c r="F11" s="90"/>
      <c r="G11" s="90"/>
      <c r="H11" s="90"/>
      <c r="I11" s="90"/>
      <c r="J11" s="90"/>
      <c r="K11" s="90"/>
      <c r="L11" s="90"/>
      <c r="M11" s="90"/>
      <c r="N11" s="90"/>
    </row>
    <row r="12" ht="21" customHeight="1" outlineLevel="1" spans="1:14">
      <c r="A12" s="97" t="s">
        <v>103</v>
      </c>
      <c r="B12" s="97" t="s">
        <v>104</v>
      </c>
      <c r="C12" s="90">
        <v>171276.32</v>
      </c>
      <c r="D12" s="90">
        <v>171276.32</v>
      </c>
      <c r="E12" s="90"/>
      <c r="F12" s="90"/>
      <c r="G12" s="90"/>
      <c r="H12" s="90"/>
      <c r="I12" s="90"/>
      <c r="J12" s="90"/>
      <c r="K12" s="90"/>
      <c r="L12" s="90"/>
      <c r="M12" s="90"/>
      <c r="N12" s="90"/>
    </row>
    <row r="13" ht="21" customHeight="1" outlineLevel="1" spans="1:14">
      <c r="A13" s="98" t="s">
        <v>105</v>
      </c>
      <c r="B13" s="98" t="s">
        <v>106</v>
      </c>
      <c r="C13" s="90">
        <v>171276.32</v>
      </c>
      <c r="D13" s="90">
        <v>171276.32</v>
      </c>
      <c r="E13" s="90"/>
      <c r="F13" s="90"/>
      <c r="G13" s="90"/>
      <c r="H13" s="90"/>
      <c r="I13" s="90"/>
      <c r="J13" s="90"/>
      <c r="K13" s="90"/>
      <c r="L13" s="90"/>
      <c r="M13" s="90"/>
      <c r="N13" s="90"/>
    </row>
    <row r="14" ht="21" customHeight="1" outlineLevel="1" spans="1:14">
      <c r="A14" s="97" t="s">
        <v>107</v>
      </c>
      <c r="B14" s="97" t="s">
        <v>108</v>
      </c>
      <c r="C14" s="90">
        <v>7337405</v>
      </c>
      <c r="D14" s="90">
        <v>7337405</v>
      </c>
      <c r="E14" s="90"/>
      <c r="F14" s="90"/>
      <c r="G14" s="90"/>
      <c r="H14" s="90"/>
      <c r="I14" s="90"/>
      <c r="J14" s="90"/>
      <c r="K14" s="90"/>
      <c r="L14" s="90"/>
      <c r="M14" s="90"/>
      <c r="N14" s="90"/>
    </row>
    <row r="15" ht="21" customHeight="1" spans="1:14">
      <c r="A15" s="98" t="s">
        <v>109</v>
      </c>
      <c r="B15" s="98" t="s">
        <v>110</v>
      </c>
      <c r="C15" s="90">
        <v>7337405</v>
      </c>
      <c r="D15" s="90">
        <v>7337405</v>
      </c>
      <c r="E15" s="90"/>
      <c r="F15" s="90"/>
      <c r="G15" s="90"/>
      <c r="H15" s="90"/>
      <c r="I15" s="90"/>
      <c r="J15" s="90"/>
      <c r="K15" s="90"/>
      <c r="L15" s="90"/>
      <c r="M15" s="90"/>
      <c r="N15" s="90"/>
    </row>
    <row r="16" ht="21" customHeight="1" outlineLevel="1" spans="1:14">
      <c r="A16" s="96" t="s">
        <v>111</v>
      </c>
      <c r="B16" s="96" t="s">
        <v>112</v>
      </c>
      <c r="C16" s="90">
        <v>150477.47</v>
      </c>
      <c r="D16" s="90">
        <v>150477.47</v>
      </c>
      <c r="E16" s="90"/>
      <c r="F16" s="90"/>
      <c r="G16" s="90"/>
      <c r="H16" s="90"/>
      <c r="I16" s="90"/>
      <c r="J16" s="90"/>
      <c r="K16" s="90"/>
      <c r="L16" s="90"/>
      <c r="M16" s="90"/>
      <c r="N16" s="90"/>
    </row>
    <row r="17" ht="21" customHeight="1" outlineLevel="1" spans="1:14">
      <c r="A17" s="97" t="s">
        <v>113</v>
      </c>
      <c r="B17" s="97" t="s">
        <v>114</v>
      </c>
      <c r="C17" s="90">
        <v>150477.47</v>
      </c>
      <c r="D17" s="90">
        <v>150477.47</v>
      </c>
      <c r="E17" s="90"/>
      <c r="F17" s="90"/>
      <c r="G17" s="90"/>
      <c r="H17" s="90"/>
      <c r="I17" s="90"/>
      <c r="J17" s="90"/>
      <c r="K17" s="90"/>
      <c r="L17" s="90"/>
      <c r="M17" s="90"/>
      <c r="N17" s="90"/>
    </row>
    <row r="18" ht="21" customHeight="1" outlineLevel="1" spans="1:14">
      <c r="A18" s="98" t="s">
        <v>115</v>
      </c>
      <c r="B18" s="98" t="s">
        <v>116</v>
      </c>
      <c r="C18" s="90">
        <v>56374.08</v>
      </c>
      <c r="D18" s="90">
        <v>56374.08</v>
      </c>
      <c r="E18" s="90"/>
      <c r="F18" s="90"/>
      <c r="G18" s="90"/>
      <c r="H18" s="90"/>
      <c r="I18" s="90"/>
      <c r="J18" s="90"/>
      <c r="K18" s="90"/>
      <c r="L18" s="90"/>
      <c r="M18" s="90"/>
      <c r="N18" s="90"/>
    </row>
    <row r="19" ht="21" customHeight="1" outlineLevel="1" spans="1:14">
      <c r="A19" s="98" t="s">
        <v>117</v>
      </c>
      <c r="B19" s="98" t="s">
        <v>118</v>
      </c>
      <c r="C19" s="90">
        <v>28193.6</v>
      </c>
      <c r="D19" s="90">
        <v>28193.6</v>
      </c>
      <c r="E19" s="90"/>
      <c r="F19" s="90"/>
      <c r="G19" s="90"/>
      <c r="H19" s="90"/>
      <c r="I19" s="90"/>
      <c r="J19" s="90"/>
      <c r="K19" s="90"/>
      <c r="L19" s="90"/>
      <c r="M19" s="90"/>
      <c r="N19" s="90"/>
    </row>
    <row r="20" ht="21" customHeight="1" outlineLevel="1" spans="1:14">
      <c r="A20" s="98" t="s">
        <v>119</v>
      </c>
      <c r="B20" s="98" t="s">
        <v>120</v>
      </c>
      <c r="C20" s="90">
        <v>57960.84</v>
      </c>
      <c r="D20" s="90">
        <v>57960.84</v>
      </c>
      <c r="E20" s="90"/>
      <c r="F20" s="90"/>
      <c r="G20" s="90"/>
      <c r="H20" s="90"/>
      <c r="I20" s="90"/>
      <c r="J20" s="90"/>
      <c r="K20" s="90"/>
      <c r="L20" s="90"/>
      <c r="M20" s="90"/>
      <c r="N20" s="90"/>
    </row>
    <row r="21" ht="21" customHeight="1" spans="1:14">
      <c r="A21" s="98" t="s">
        <v>121</v>
      </c>
      <c r="B21" s="98" t="s">
        <v>122</v>
      </c>
      <c r="C21" s="90">
        <v>7948.95</v>
      </c>
      <c r="D21" s="90">
        <v>7948.95</v>
      </c>
      <c r="E21" s="90"/>
      <c r="F21" s="90"/>
      <c r="G21" s="90"/>
      <c r="H21" s="90"/>
      <c r="I21" s="90"/>
      <c r="J21" s="90"/>
      <c r="K21" s="90"/>
      <c r="L21" s="90"/>
      <c r="M21" s="90"/>
      <c r="N21" s="90"/>
    </row>
    <row r="22" ht="21" customHeight="1" outlineLevel="1" spans="1:14">
      <c r="A22" s="96" t="s">
        <v>123</v>
      </c>
      <c r="B22" s="96" t="s">
        <v>124</v>
      </c>
      <c r="C22" s="90">
        <v>149634.84</v>
      </c>
      <c r="D22" s="90">
        <v>149634.84</v>
      </c>
      <c r="E22" s="90"/>
      <c r="F22" s="90"/>
      <c r="G22" s="90"/>
      <c r="H22" s="90"/>
      <c r="I22" s="90"/>
      <c r="J22" s="90"/>
      <c r="K22" s="90"/>
      <c r="L22" s="90"/>
      <c r="M22" s="90"/>
      <c r="N22" s="90"/>
    </row>
    <row r="23" ht="21" customHeight="1" outlineLevel="1" spans="1:14">
      <c r="A23" s="97" t="s">
        <v>125</v>
      </c>
      <c r="B23" s="97" t="s">
        <v>126</v>
      </c>
      <c r="C23" s="90">
        <v>149634.84</v>
      </c>
      <c r="D23" s="90">
        <v>149634.84</v>
      </c>
      <c r="E23" s="90"/>
      <c r="F23" s="90"/>
      <c r="G23" s="90"/>
      <c r="H23" s="90"/>
      <c r="I23" s="90"/>
      <c r="J23" s="90"/>
      <c r="K23" s="90"/>
      <c r="L23" s="90"/>
      <c r="M23" s="90"/>
      <c r="N23" s="90"/>
    </row>
    <row r="24" ht="21" customHeight="1" spans="1:14">
      <c r="A24" s="98" t="s">
        <v>127</v>
      </c>
      <c r="B24" s="98" t="s">
        <v>128</v>
      </c>
      <c r="C24" s="90">
        <v>149634.84</v>
      </c>
      <c r="D24" s="90">
        <v>149634.84</v>
      </c>
      <c r="E24" s="90"/>
      <c r="F24" s="90"/>
      <c r="G24" s="90"/>
      <c r="H24" s="90"/>
      <c r="I24" s="90"/>
      <c r="J24" s="90"/>
      <c r="K24" s="90"/>
      <c r="L24" s="90"/>
      <c r="M24" s="90"/>
      <c r="N24" s="90"/>
    </row>
    <row r="25" ht="21" customHeight="1" spans="1:14">
      <c r="A25" s="71" t="s">
        <v>53</v>
      </c>
      <c r="B25" s="71"/>
      <c r="C25" s="90">
        <v>9329056.92</v>
      </c>
      <c r="D25" s="90">
        <v>9108840.92</v>
      </c>
      <c r="E25" s="90">
        <v>220216</v>
      </c>
      <c r="F25" s="90"/>
      <c r="G25" s="90"/>
      <c r="H25" s="90"/>
      <c r="I25" s="90"/>
      <c r="J25" s="90"/>
      <c r="K25" s="90"/>
      <c r="L25" s="90"/>
      <c r="M25" s="90"/>
      <c r="N25" s="90"/>
    </row>
  </sheetData>
  <mergeCells count="14">
    <mergeCell ref="A1:N1"/>
    <mergeCell ref="A2:N2"/>
    <mergeCell ref="A3:B3"/>
    <mergeCell ref="C3:N3"/>
    <mergeCell ref="I4:N4"/>
    <mergeCell ref="A25:B25"/>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1" sqref="A1:T1"/>
    </sheetView>
  </sheetViews>
  <sheetFormatPr defaultColWidth="10" defaultRowHeight="12.75" customHeight="1" outlineLevelCol="3"/>
  <cols>
    <col min="1" max="4" width="41.575" customWidth="1"/>
  </cols>
  <sheetData>
    <row r="1" ht="15" customHeight="1" spans="1:4">
      <c r="A1" s="3"/>
      <c r="B1" s="3"/>
      <c r="C1" s="3"/>
      <c r="D1" s="1" t="s">
        <v>129</v>
      </c>
    </row>
    <row r="2" ht="41.25" customHeight="1" spans="1:4">
      <c r="A2" s="93" t="str">
        <f>"2026"&amp;"年财政拨款收支预算总表"</f>
        <v>2026年财政拨款收支预算总表</v>
      </c>
      <c r="B2" s="93"/>
      <c r="C2" s="93"/>
      <c r="D2" s="93"/>
    </row>
    <row r="3" ht="17.25" customHeight="1" spans="1:4">
      <c r="A3" s="3" t="str">
        <f>"单位名称："&amp;"中国共产党富民县委员会社会工作部"</f>
        <v>单位名称：中国共产党富民县委员会社会工作部</v>
      </c>
      <c r="B3" s="3"/>
      <c r="C3" s="3"/>
      <c r="D3" s="1" t="s">
        <v>1</v>
      </c>
    </row>
    <row r="4" ht="17.25" customHeight="1" spans="1:4">
      <c r="A4" s="71" t="s">
        <v>2</v>
      </c>
      <c r="B4" s="71"/>
      <c r="C4" s="71" t="s">
        <v>3</v>
      </c>
      <c r="D4" s="71"/>
    </row>
    <row r="5" ht="18.75" customHeight="1" spans="1:4">
      <c r="A5" s="71" t="s">
        <v>4</v>
      </c>
      <c r="B5" s="71" t="str">
        <f>"2026"&amp;"年预算数"</f>
        <v>2026年预算数</v>
      </c>
      <c r="C5" s="71" t="s">
        <v>5</v>
      </c>
      <c r="D5" s="71" t="str">
        <f>"2026"&amp;"年预算数"</f>
        <v>2026年预算数</v>
      </c>
    </row>
    <row r="6" ht="16.5" customHeight="1" spans="1:4">
      <c r="A6" s="94" t="s">
        <v>130</v>
      </c>
      <c r="B6" s="90">
        <v>9329056.92</v>
      </c>
      <c r="C6" s="94" t="s">
        <v>131</v>
      </c>
      <c r="D6" s="88">
        <v>9329056.92</v>
      </c>
    </row>
    <row r="7" ht="16.5" customHeight="1" spans="1:4">
      <c r="A7" s="94" t="s">
        <v>132</v>
      </c>
      <c r="B7" s="90">
        <v>9329056.92</v>
      </c>
      <c r="C7" s="94" t="s">
        <v>133</v>
      </c>
      <c r="D7" s="88">
        <v>1520263.29</v>
      </c>
    </row>
    <row r="8" ht="16.5" customHeight="1" spans="1:4">
      <c r="A8" s="94" t="s">
        <v>134</v>
      </c>
      <c r="B8" s="90"/>
      <c r="C8" s="94" t="s">
        <v>135</v>
      </c>
      <c r="D8" s="88"/>
    </row>
    <row r="9" ht="16.5" customHeight="1" spans="1:4">
      <c r="A9" s="94" t="s">
        <v>136</v>
      </c>
      <c r="B9" s="90"/>
      <c r="C9" s="94" t="s">
        <v>137</v>
      </c>
      <c r="D9" s="88"/>
    </row>
    <row r="10" ht="16.5" customHeight="1" spans="1:4">
      <c r="A10" s="94" t="s">
        <v>138</v>
      </c>
      <c r="B10" s="90"/>
      <c r="C10" s="94" t="s">
        <v>139</v>
      </c>
      <c r="D10" s="88"/>
    </row>
    <row r="11" ht="16.5" customHeight="1" spans="1:4">
      <c r="A11" s="94" t="s">
        <v>132</v>
      </c>
      <c r="B11" s="90"/>
      <c r="C11" s="94" t="s">
        <v>140</v>
      </c>
      <c r="D11" s="88"/>
    </row>
    <row r="12" ht="16.5" customHeight="1" spans="1:4">
      <c r="A12" s="94" t="s">
        <v>134</v>
      </c>
      <c r="B12" s="90"/>
      <c r="C12" s="94" t="s">
        <v>141</v>
      </c>
      <c r="D12" s="88"/>
    </row>
    <row r="13" ht="16.5" customHeight="1" spans="1:4">
      <c r="A13" s="94" t="s">
        <v>136</v>
      </c>
      <c r="B13" s="90"/>
      <c r="C13" s="94" t="s">
        <v>142</v>
      </c>
      <c r="D13" s="88"/>
    </row>
    <row r="14" ht="16.5" customHeight="1" spans="1:4">
      <c r="A14" s="82"/>
      <c r="B14" s="82"/>
      <c r="C14" s="94" t="s">
        <v>143</v>
      </c>
      <c r="D14" s="88">
        <v>7508681.32</v>
      </c>
    </row>
    <row r="15" ht="16.5" customHeight="1" spans="1:4">
      <c r="A15" s="82"/>
      <c r="B15" s="82"/>
      <c r="C15" s="94" t="s">
        <v>144</v>
      </c>
      <c r="D15" s="88">
        <v>150477.47</v>
      </c>
    </row>
    <row r="16" ht="16.5" customHeight="1" spans="1:4">
      <c r="A16" s="82"/>
      <c r="B16" s="82"/>
      <c r="C16" s="94" t="s">
        <v>145</v>
      </c>
      <c r="D16" s="88"/>
    </row>
    <row r="17" ht="16.5" customHeight="1" spans="1:4">
      <c r="A17" s="82"/>
      <c r="B17" s="82"/>
      <c r="C17" s="94" t="s">
        <v>146</v>
      </c>
      <c r="D17" s="88"/>
    </row>
    <row r="18" ht="16.5" customHeight="1" spans="1:4">
      <c r="A18" s="82"/>
      <c r="B18" s="82"/>
      <c r="C18" s="94" t="s">
        <v>147</v>
      </c>
      <c r="D18" s="88"/>
    </row>
    <row r="19" ht="16.5" customHeight="1" spans="1:4">
      <c r="A19" s="82"/>
      <c r="B19" s="82"/>
      <c r="C19" s="94" t="s">
        <v>148</v>
      </c>
      <c r="D19" s="88"/>
    </row>
    <row r="20" ht="16.5" customHeight="1" spans="1:4">
      <c r="A20" s="82"/>
      <c r="B20" s="82"/>
      <c r="C20" s="94" t="s">
        <v>149</v>
      </c>
      <c r="D20" s="88"/>
    </row>
    <row r="21" ht="16.5" customHeight="1" spans="1:4">
      <c r="A21" s="82"/>
      <c r="B21" s="82"/>
      <c r="C21" s="94" t="s">
        <v>150</v>
      </c>
      <c r="D21" s="88"/>
    </row>
    <row r="22" ht="16.5" customHeight="1" spans="1:4">
      <c r="A22" s="82"/>
      <c r="B22" s="82"/>
      <c r="C22" s="94" t="s">
        <v>151</v>
      </c>
      <c r="D22" s="88"/>
    </row>
    <row r="23" ht="16.5" customHeight="1" spans="1:4">
      <c r="A23" s="82"/>
      <c r="B23" s="82"/>
      <c r="C23" s="94" t="s">
        <v>152</v>
      </c>
      <c r="D23" s="88"/>
    </row>
    <row r="24" ht="16.5" customHeight="1" spans="1:4">
      <c r="A24" s="82"/>
      <c r="B24" s="82"/>
      <c r="C24" s="94" t="s">
        <v>153</v>
      </c>
      <c r="D24" s="88"/>
    </row>
    <row r="25" ht="16.5" customHeight="1" spans="1:4">
      <c r="A25" s="82"/>
      <c r="B25" s="82"/>
      <c r="C25" s="94" t="s">
        <v>154</v>
      </c>
      <c r="D25" s="88">
        <v>149634.84</v>
      </c>
    </row>
    <row r="26" ht="16.5" customHeight="1" spans="1:4">
      <c r="A26" s="82"/>
      <c r="B26" s="82"/>
      <c r="C26" s="94" t="s">
        <v>155</v>
      </c>
      <c r="D26" s="88"/>
    </row>
    <row r="27" ht="16.5" customHeight="1" spans="1:4">
      <c r="A27" s="82"/>
      <c r="B27" s="82"/>
      <c r="C27" s="94" t="s">
        <v>156</v>
      </c>
      <c r="D27" s="88"/>
    </row>
    <row r="28" ht="16.5" customHeight="1" spans="1:4">
      <c r="A28" s="82"/>
      <c r="B28" s="82"/>
      <c r="C28" s="94" t="s">
        <v>157</v>
      </c>
      <c r="D28" s="88"/>
    </row>
    <row r="29" ht="16.5" customHeight="1" spans="1:4">
      <c r="A29" s="82"/>
      <c r="B29" s="82"/>
      <c r="C29" s="94" t="s">
        <v>158</v>
      </c>
      <c r="D29" s="88"/>
    </row>
    <row r="30" ht="16.5" customHeight="1" spans="1:4">
      <c r="A30" s="82"/>
      <c r="B30" s="82"/>
      <c r="C30" s="94" t="s">
        <v>159</v>
      </c>
      <c r="D30" s="88"/>
    </row>
    <row r="31" ht="16.5" customHeight="1" spans="1:4">
      <c r="A31" s="82"/>
      <c r="B31" s="82"/>
      <c r="C31" s="94" t="s">
        <v>160</v>
      </c>
      <c r="D31" s="88"/>
    </row>
    <row r="32" ht="15" customHeight="1" spans="1:4">
      <c r="A32" s="82"/>
      <c r="B32" s="82"/>
      <c r="C32" s="94" t="s">
        <v>161</v>
      </c>
      <c r="D32" s="88"/>
    </row>
    <row r="33" ht="16.5" customHeight="1" spans="1:4">
      <c r="A33" s="82"/>
      <c r="B33" s="82"/>
      <c r="C33" s="94" t="s">
        <v>162</v>
      </c>
      <c r="D33" s="88"/>
    </row>
    <row r="34" ht="18" customHeight="1" spans="1:4">
      <c r="A34" s="82"/>
      <c r="B34" s="82"/>
      <c r="C34" s="94" t="s">
        <v>163</v>
      </c>
      <c r="D34" s="88"/>
    </row>
    <row r="35" ht="16.5" customHeight="1" spans="1:4">
      <c r="A35" s="82"/>
      <c r="B35" s="82"/>
      <c r="C35" s="94" t="s">
        <v>164</v>
      </c>
      <c r="D35" s="88" t="s">
        <v>165</v>
      </c>
    </row>
    <row r="36" ht="15" customHeight="1" spans="1:4">
      <c r="A36" s="95" t="s">
        <v>48</v>
      </c>
      <c r="B36" s="90">
        <f>9329056.92+0</f>
        <v>9329056.92</v>
      </c>
      <c r="C36" s="95" t="s">
        <v>49</v>
      </c>
      <c r="D36" s="88">
        <v>9329056.92</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showZeros="0" workbookViewId="0">
      <selection activeCell="C24" sqref="C24"/>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1" t="s">
        <v>166</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"单位名称："&amp;"中国共产党富民县委员会社会工作部"</f>
        <v>单位名称：中国共产党富民县委员会社会工作部</v>
      </c>
      <c r="B3" s="3"/>
      <c r="C3" s="3"/>
      <c r="D3" s="3"/>
      <c r="E3" s="3"/>
      <c r="G3" s="1" t="s">
        <v>167</v>
      </c>
    </row>
    <row r="4" ht="20.25" customHeight="1" spans="1:7">
      <c r="A4" s="71" t="s">
        <v>168</v>
      </c>
      <c r="B4" s="71"/>
      <c r="C4" s="71" t="s">
        <v>53</v>
      </c>
      <c r="D4" s="71" t="s">
        <v>72</v>
      </c>
      <c r="E4" s="71"/>
      <c r="F4" s="71"/>
      <c r="G4" s="71" t="s">
        <v>73</v>
      </c>
    </row>
    <row r="5" ht="20.25" customHeight="1" spans="1:7">
      <c r="A5" s="71" t="s">
        <v>70</v>
      </c>
      <c r="B5" s="71" t="s">
        <v>71</v>
      </c>
      <c r="C5" s="71"/>
      <c r="D5" s="71" t="s">
        <v>55</v>
      </c>
      <c r="E5" s="71" t="s">
        <v>169</v>
      </c>
      <c r="F5" s="71" t="s">
        <v>170</v>
      </c>
      <c r="G5" s="71"/>
    </row>
    <row r="6" ht="15" customHeight="1" spans="1:7">
      <c r="A6" s="71" t="s">
        <v>80</v>
      </c>
      <c r="B6" s="71" t="s">
        <v>81</v>
      </c>
      <c r="C6" s="71" t="s">
        <v>82</v>
      </c>
      <c r="D6" s="71" t="s">
        <v>171</v>
      </c>
      <c r="E6" s="71" t="s">
        <v>83</v>
      </c>
      <c r="F6" s="71" t="s">
        <v>84</v>
      </c>
      <c r="G6" s="71" t="s">
        <v>85</v>
      </c>
    </row>
    <row r="7" ht="18" customHeight="1" outlineLevel="1" spans="1:7">
      <c r="A7" s="87" t="s">
        <v>93</v>
      </c>
      <c r="B7" s="87" t="s">
        <v>94</v>
      </c>
      <c r="C7" s="88">
        <v>1520263.29</v>
      </c>
      <c r="D7" s="88">
        <v>1300047.29</v>
      </c>
      <c r="E7" s="88">
        <v>1174675.17</v>
      </c>
      <c r="F7" s="88">
        <v>125372.12</v>
      </c>
      <c r="G7" s="88">
        <v>220216</v>
      </c>
    </row>
    <row r="8" ht="18" customHeight="1" outlineLevel="1" spans="1:7">
      <c r="A8" s="91" t="s">
        <v>95</v>
      </c>
      <c r="B8" s="91" t="s">
        <v>96</v>
      </c>
      <c r="C8" s="88">
        <v>1520263.29</v>
      </c>
      <c r="D8" s="88">
        <v>1300047.29</v>
      </c>
      <c r="E8" s="88">
        <v>1174675.17</v>
      </c>
      <c r="F8" s="88">
        <v>125372.12</v>
      </c>
      <c r="G8" s="88">
        <v>220216</v>
      </c>
    </row>
    <row r="9" ht="18" customHeight="1" outlineLevel="1" spans="1:7">
      <c r="A9" s="92" t="s">
        <v>97</v>
      </c>
      <c r="B9" s="92" t="s">
        <v>98</v>
      </c>
      <c r="C9" s="88">
        <v>1300047.29</v>
      </c>
      <c r="D9" s="88">
        <v>1300047.29</v>
      </c>
      <c r="E9" s="88">
        <v>1174675.17</v>
      </c>
      <c r="F9" s="88">
        <v>125372.12</v>
      </c>
      <c r="G9" s="88"/>
    </row>
    <row r="10" ht="18" customHeight="1" spans="1:7">
      <c r="A10" s="92" t="s">
        <v>99</v>
      </c>
      <c r="B10" s="92" t="s">
        <v>100</v>
      </c>
      <c r="C10" s="88">
        <v>220216</v>
      </c>
      <c r="D10" s="88"/>
      <c r="E10" s="88"/>
      <c r="F10" s="88"/>
      <c r="G10" s="88">
        <v>220216</v>
      </c>
    </row>
    <row r="11" ht="18" customHeight="1" outlineLevel="1" spans="1:7">
      <c r="A11" s="87" t="s">
        <v>101</v>
      </c>
      <c r="B11" s="87" t="s">
        <v>102</v>
      </c>
      <c r="C11" s="88">
        <v>7508681.32</v>
      </c>
      <c r="D11" s="88">
        <v>7508681.32</v>
      </c>
      <c r="E11" s="88">
        <v>7508681.32</v>
      </c>
      <c r="F11" s="88"/>
      <c r="G11" s="88"/>
    </row>
    <row r="12" ht="18" customHeight="1" outlineLevel="1" spans="1:7">
      <c r="A12" s="91" t="s">
        <v>103</v>
      </c>
      <c r="B12" s="91" t="s">
        <v>104</v>
      </c>
      <c r="C12" s="88">
        <v>171276.32</v>
      </c>
      <c r="D12" s="88">
        <v>171276.32</v>
      </c>
      <c r="E12" s="88">
        <v>171276.32</v>
      </c>
      <c r="F12" s="88"/>
      <c r="G12" s="88"/>
    </row>
    <row r="13" ht="18" customHeight="1" outlineLevel="1" spans="1:7">
      <c r="A13" s="92" t="s">
        <v>105</v>
      </c>
      <c r="B13" s="92" t="s">
        <v>106</v>
      </c>
      <c r="C13" s="88">
        <v>171276.32</v>
      </c>
      <c r="D13" s="88">
        <v>171276.32</v>
      </c>
      <c r="E13" s="88">
        <v>171276.32</v>
      </c>
      <c r="F13" s="88"/>
      <c r="G13" s="88"/>
    </row>
    <row r="14" ht="18" customHeight="1" outlineLevel="1" spans="1:7">
      <c r="A14" s="91" t="s">
        <v>107</v>
      </c>
      <c r="B14" s="91" t="s">
        <v>108</v>
      </c>
      <c r="C14" s="88">
        <v>7337405</v>
      </c>
      <c r="D14" s="88">
        <v>7337405</v>
      </c>
      <c r="E14" s="88">
        <v>7337405</v>
      </c>
      <c r="F14" s="88"/>
      <c r="G14" s="88"/>
    </row>
    <row r="15" ht="18" customHeight="1" spans="1:7">
      <c r="A15" s="92" t="s">
        <v>109</v>
      </c>
      <c r="B15" s="92" t="s">
        <v>110</v>
      </c>
      <c r="C15" s="88">
        <v>7337405</v>
      </c>
      <c r="D15" s="88">
        <v>7337405</v>
      </c>
      <c r="E15" s="88">
        <v>7337405</v>
      </c>
      <c r="F15" s="88"/>
      <c r="G15" s="88"/>
    </row>
    <row r="16" ht="18" customHeight="1" outlineLevel="1" spans="1:7">
      <c r="A16" s="87" t="s">
        <v>111</v>
      </c>
      <c r="B16" s="87" t="s">
        <v>112</v>
      </c>
      <c r="C16" s="88">
        <v>150477.47</v>
      </c>
      <c r="D16" s="88">
        <v>150477.47</v>
      </c>
      <c r="E16" s="88">
        <v>150477.47</v>
      </c>
      <c r="F16" s="88"/>
      <c r="G16" s="88"/>
    </row>
    <row r="17" ht="18" customHeight="1" outlineLevel="1" spans="1:7">
      <c r="A17" s="91" t="s">
        <v>113</v>
      </c>
      <c r="B17" s="91" t="s">
        <v>114</v>
      </c>
      <c r="C17" s="88">
        <v>150477.47</v>
      </c>
      <c r="D17" s="88">
        <v>150477.47</v>
      </c>
      <c r="E17" s="88">
        <v>150477.47</v>
      </c>
      <c r="F17" s="88"/>
      <c r="G17" s="88"/>
    </row>
    <row r="18" ht="18" customHeight="1" outlineLevel="1" spans="1:7">
      <c r="A18" s="92" t="s">
        <v>115</v>
      </c>
      <c r="B18" s="92" t="s">
        <v>116</v>
      </c>
      <c r="C18" s="88">
        <v>56374.08</v>
      </c>
      <c r="D18" s="88">
        <v>56374.08</v>
      </c>
      <c r="E18" s="88">
        <v>56374.08</v>
      </c>
      <c r="F18" s="88"/>
      <c r="G18" s="88"/>
    </row>
    <row r="19" ht="18" customHeight="1" outlineLevel="1" spans="1:7">
      <c r="A19" s="92" t="s">
        <v>117</v>
      </c>
      <c r="B19" s="92" t="s">
        <v>118</v>
      </c>
      <c r="C19" s="88">
        <v>28193.6</v>
      </c>
      <c r="D19" s="88">
        <v>28193.6</v>
      </c>
      <c r="E19" s="88">
        <v>28193.6</v>
      </c>
      <c r="F19" s="88"/>
      <c r="G19" s="88"/>
    </row>
    <row r="20" ht="18" customHeight="1" outlineLevel="1" spans="1:7">
      <c r="A20" s="92" t="s">
        <v>119</v>
      </c>
      <c r="B20" s="92" t="s">
        <v>120</v>
      </c>
      <c r="C20" s="88">
        <v>57960.84</v>
      </c>
      <c r="D20" s="88">
        <v>57960.84</v>
      </c>
      <c r="E20" s="88">
        <v>57960.84</v>
      </c>
      <c r="F20" s="88"/>
      <c r="G20" s="88"/>
    </row>
    <row r="21" ht="18" customHeight="1" spans="1:7">
      <c r="A21" s="92" t="s">
        <v>121</v>
      </c>
      <c r="B21" s="92" t="s">
        <v>122</v>
      </c>
      <c r="C21" s="88">
        <v>7948.95</v>
      </c>
      <c r="D21" s="88">
        <v>7948.95</v>
      </c>
      <c r="E21" s="88">
        <v>7948.95</v>
      </c>
      <c r="F21" s="88"/>
      <c r="G21" s="88"/>
    </row>
    <row r="22" ht="18" customHeight="1" outlineLevel="1" spans="1:7">
      <c r="A22" s="87" t="s">
        <v>123</v>
      </c>
      <c r="B22" s="87" t="s">
        <v>124</v>
      </c>
      <c r="C22" s="88">
        <v>149634.84</v>
      </c>
      <c r="D22" s="88">
        <v>149634.84</v>
      </c>
      <c r="E22" s="88">
        <v>149634.84</v>
      </c>
      <c r="F22" s="88"/>
      <c r="G22" s="88"/>
    </row>
    <row r="23" ht="18" customHeight="1" outlineLevel="1" spans="1:7">
      <c r="A23" s="91" t="s">
        <v>125</v>
      </c>
      <c r="B23" s="91" t="s">
        <v>126</v>
      </c>
      <c r="C23" s="88">
        <v>149634.84</v>
      </c>
      <c r="D23" s="88">
        <v>149634.84</v>
      </c>
      <c r="E23" s="88">
        <v>149634.84</v>
      </c>
      <c r="F23" s="88"/>
      <c r="G23" s="88"/>
    </row>
    <row r="24" ht="18" customHeight="1" spans="1:7">
      <c r="A24" s="92" t="s">
        <v>127</v>
      </c>
      <c r="B24" s="92" t="s">
        <v>128</v>
      </c>
      <c r="C24" s="88">
        <v>149634.84</v>
      </c>
      <c r="D24" s="88">
        <v>149634.84</v>
      </c>
      <c r="E24" s="88">
        <v>149634.84</v>
      </c>
      <c r="F24" s="88"/>
      <c r="G24" s="88"/>
    </row>
    <row r="25" ht="18" customHeight="1" spans="1:7">
      <c r="A25" s="71" t="s">
        <v>172</v>
      </c>
      <c r="B25" s="71" t="s">
        <v>172</v>
      </c>
      <c r="C25" s="88">
        <v>9329056.92</v>
      </c>
      <c r="D25" s="88">
        <v>9108840.92</v>
      </c>
      <c r="E25" s="88">
        <v>8983468.8</v>
      </c>
      <c r="F25" s="88">
        <v>125372.12</v>
      </c>
      <c r="G25" s="88">
        <v>220216</v>
      </c>
    </row>
  </sheetData>
  <mergeCells count="7">
    <mergeCell ref="A2:G2"/>
    <mergeCell ref="A3:E3"/>
    <mergeCell ref="A4:B4"/>
    <mergeCell ref="D4:F4"/>
    <mergeCell ref="A25:B25"/>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T1"/>
    </sheetView>
  </sheetViews>
  <sheetFormatPr defaultColWidth="12.1416666666667" defaultRowHeight="14.25" customHeight="1" outlineLevelRow="6" outlineLevelCol="5"/>
  <cols>
    <col min="1" max="6" width="32.85" customWidth="1"/>
  </cols>
  <sheetData>
    <row r="1" customHeight="1" spans="6:6">
      <c r="F1" s="1" t="s">
        <v>173</v>
      </c>
    </row>
    <row r="2" ht="41.25" customHeight="1" spans="1:6">
      <c r="A2" s="2" t="str">
        <f>"2026"&amp;"年一般公共预算“三公”经费支出预算表"</f>
        <v>2026年一般公共预算“三公”经费支出预算表</v>
      </c>
      <c r="B2" s="2"/>
      <c r="C2" s="2"/>
      <c r="D2" s="2"/>
      <c r="E2" s="2"/>
      <c r="F2" s="2"/>
    </row>
    <row r="3" ht="21.9" customHeight="1" spans="1:6">
      <c r="A3" s="79" t="str">
        <f>"单位名称："&amp;"中国共产党富民县委员会社会工作部"</f>
        <v>单位名称：中国共产党富民县委员会社会工作部</v>
      </c>
      <c r="B3" s="79"/>
      <c r="C3" s="1" t="s">
        <v>1</v>
      </c>
      <c r="D3" s="1"/>
      <c r="E3" s="1"/>
      <c r="F3" s="1"/>
    </row>
    <row r="4" ht="27" customHeight="1" spans="1:6">
      <c r="A4" s="71" t="s">
        <v>174</v>
      </c>
      <c r="B4" s="71" t="s">
        <v>175</v>
      </c>
      <c r="C4" s="71" t="s">
        <v>176</v>
      </c>
      <c r="D4" s="71"/>
      <c r="E4" s="71"/>
      <c r="F4" s="71" t="s">
        <v>177</v>
      </c>
    </row>
    <row r="5" ht="28.5" customHeight="1" spans="1:6">
      <c r="A5" s="71"/>
      <c r="B5" s="71"/>
      <c r="C5" s="71" t="s">
        <v>55</v>
      </c>
      <c r="D5" s="71" t="s">
        <v>178</v>
      </c>
      <c r="E5" s="71" t="s">
        <v>179</v>
      </c>
      <c r="F5" s="71"/>
    </row>
    <row r="6" ht="17.25" customHeight="1" spans="1:6">
      <c r="A6" s="71" t="s">
        <v>80</v>
      </c>
      <c r="B6" s="71" t="s">
        <v>81</v>
      </c>
      <c r="C6" s="71" t="s">
        <v>82</v>
      </c>
      <c r="D6" s="71" t="s">
        <v>171</v>
      </c>
      <c r="E6" s="71" t="s">
        <v>83</v>
      </c>
      <c r="F6" s="71" t="s">
        <v>84</v>
      </c>
    </row>
    <row r="7" ht="17.25" customHeight="1" spans="1:6">
      <c r="A7" s="90">
        <v>4050</v>
      </c>
      <c r="B7" s="90"/>
      <c r="C7" s="90"/>
      <c r="D7" s="90"/>
      <c r="E7" s="90"/>
      <c r="F7" s="90">
        <v>4050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7"/>
  <sheetViews>
    <sheetView showZeros="0" topLeftCell="D27" workbookViewId="0">
      <selection activeCell="I42" sqref="I42"/>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1" t="s">
        <v>180</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"单位名称："&amp;"中国共产党富民县委员会社会工作部"</f>
        <v>单位名称：中国共产党富民县委员会社会工作部</v>
      </c>
      <c r="B3" s="3"/>
      <c r="C3" s="3"/>
      <c r="D3" s="3"/>
      <c r="E3" s="3"/>
      <c r="F3" s="3"/>
      <c r="G3" s="3"/>
      <c r="H3" s="3"/>
      <c r="Y3" s="1" t="s">
        <v>1</v>
      </c>
    </row>
    <row r="4" ht="18" customHeight="1" spans="1:25">
      <c r="A4" s="71" t="s">
        <v>181</v>
      </c>
      <c r="B4" s="71" t="s">
        <v>182</v>
      </c>
      <c r="C4" s="71" t="s">
        <v>183</v>
      </c>
      <c r="D4" s="71" t="s">
        <v>184</v>
      </c>
      <c r="E4" s="4" t="s">
        <v>185</v>
      </c>
      <c r="F4" s="71" t="s">
        <v>186</v>
      </c>
      <c r="G4" s="4" t="s">
        <v>187</v>
      </c>
      <c r="H4" s="71" t="s">
        <v>188</v>
      </c>
      <c r="I4" s="71" t="s">
        <v>189</v>
      </c>
      <c r="J4" s="71" t="s">
        <v>189</v>
      </c>
      <c r="K4" s="71"/>
      <c r="L4" s="71"/>
      <c r="M4" s="71"/>
      <c r="N4" s="71"/>
      <c r="O4" s="71"/>
      <c r="P4" s="71"/>
      <c r="Q4" s="71"/>
      <c r="R4" s="71"/>
      <c r="S4" s="71" t="s">
        <v>59</v>
      </c>
      <c r="T4" s="71" t="s">
        <v>60</v>
      </c>
      <c r="U4" s="71"/>
      <c r="V4" s="71"/>
      <c r="W4" s="71"/>
      <c r="X4" s="71"/>
      <c r="Y4" s="71"/>
    </row>
    <row r="5" ht="18" customHeight="1" spans="1:25">
      <c r="A5" s="71"/>
      <c r="B5" s="71"/>
      <c r="C5" s="71"/>
      <c r="D5" s="71"/>
      <c r="E5" s="4"/>
      <c r="F5" s="71"/>
      <c r="G5" s="4"/>
      <c r="H5" s="71"/>
      <c r="I5" s="71" t="s">
        <v>190</v>
      </c>
      <c r="J5" s="71" t="s">
        <v>56</v>
      </c>
      <c r="K5" s="71"/>
      <c r="L5" s="71"/>
      <c r="M5" s="71"/>
      <c r="N5" s="71"/>
      <c r="O5" s="71"/>
      <c r="P5" s="71" t="s">
        <v>191</v>
      </c>
      <c r="Q5" s="71"/>
      <c r="R5" s="71"/>
      <c r="S5" s="71" t="s">
        <v>59</v>
      </c>
      <c r="T5" s="71" t="s">
        <v>60</v>
      </c>
      <c r="U5" s="71" t="s">
        <v>61</v>
      </c>
      <c r="V5" s="71" t="s">
        <v>60</v>
      </c>
      <c r="W5" s="71" t="s">
        <v>63</v>
      </c>
      <c r="X5" s="71" t="s">
        <v>64</v>
      </c>
      <c r="Y5" s="71" t="s">
        <v>65</v>
      </c>
    </row>
    <row r="6" ht="19.5" customHeight="1" spans="1:25">
      <c r="A6" s="71"/>
      <c r="B6" s="71"/>
      <c r="C6" s="71"/>
      <c r="D6" s="71"/>
      <c r="E6" s="4"/>
      <c r="F6" s="71"/>
      <c r="G6" s="4"/>
      <c r="H6" s="71"/>
      <c r="I6" s="71"/>
      <c r="J6" s="71" t="s">
        <v>192</v>
      </c>
      <c r="K6" s="71" t="s">
        <v>193</v>
      </c>
      <c r="L6" s="71" t="s">
        <v>194</v>
      </c>
      <c r="M6" s="71" t="s">
        <v>195</v>
      </c>
      <c r="N6" s="71" t="s">
        <v>196</v>
      </c>
      <c r="O6" s="71" t="s">
        <v>197</v>
      </c>
      <c r="P6" s="71" t="s">
        <v>56</v>
      </c>
      <c r="Q6" s="71" t="s">
        <v>57</v>
      </c>
      <c r="R6" s="71" t="s">
        <v>58</v>
      </c>
      <c r="S6" s="71"/>
      <c r="T6" s="71" t="s">
        <v>55</v>
      </c>
      <c r="U6" s="71" t="s">
        <v>61</v>
      </c>
      <c r="V6" s="71" t="s">
        <v>62</v>
      </c>
      <c r="W6" s="71" t="s">
        <v>63</v>
      </c>
      <c r="X6" s="71" t="s">
        <v>64</v>
      </c>
      <c r="Y6" s="71" t="s">
        <v>65</v>
      </c>
    </row>
    <row r="7" ht="37.5" customHeight="1" spans="1:25">
      <c r="A7" s="71"/>
      <c r="B7" s="71"/>
      <c r="C7" s="71"/>
      <c r="D7" s="71"/>
      <c r="E7" s="4"/>
      <c r="F7" s="71"/>
      <c r="G7" s="4"/>
      <c r="H7" s="71"/>
      <c r="I7" s="71"/>
      <c r="J7" s="71" t="s">
        <v>55</v>
      </c>
      <c r="K7" s="71" t="s">
        <v>198</v>
      </c>
      <c r="L7" s="71" t="s">
        <v>193</v>
      </c>
      <c r="M7" s="71" t="s">
        <v>195</v>
      </c>
      <c r="N7" s="71" t="s">
        <v>196</v>
      </c>
      <c r="O7" s="71" t="s">
        <v>197</v>
      </c>
      <c r="P7" s="71" t="s">
        <v>195</v>
      </c>
      <c r="Q7" s="71" t="s">
        <v>196</v>
      </c>
      <c r="R7" s="71" t="s">
        <v>197</v>
      </c>
      <c r="S7" s="71" t="s">
        <v>59</v>
      </c>
      <c r="T7" s="71" t="s">
        <v>55</v>
      </c>
      <c r="U7" s="71" t="s">
        <v>61</v>
      </c>
      <c r="V7" s="71" t="s">
        <v>199</v>
      </c>
      <c r="W7" s="71" t="s">
        <v>63</v>
      </c>
      <c r="X7" s="71" t="s">
        <v>64</v>
      </c>
      <c r="Y7" s="71" t="s">
        <v>65</v>
      </c>
    </row>
    <row r="8" ht="22.65"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3.4" customHeight="1" spans="1:25">
      <c r="A9" s="89" t="s">
        <v>67</v>
      </c>
      <c r="B9" s="89" t="s">
        <v>67</v>
      </c>
      <c r="C9" s="89" t="s">
        <v>200</v>
      </c>
      <c r="D9" s="89" t="s">
        <v>201</v>
      </c>
      <c r="E9" s="89" t="s">
        <v>97</v>
      </c>
      <c r="F9" s="89" t="s">
        <v>98</v>
      </c>
      <c r="G9" s="89" t="s">
        <v>202</v>
      </c>
      <c r="H9" s="89" t="s">
        <v>203</v>
      </c>
      <c r="I9" s="88">
        <v>95640</v>
      </c>
      <c r="J9" s="88">
        <v>95640</v>
      </c>
      <c r="K9" s="88"/>
      <c r="L9" s="88"/>
      <c r="M9" s="88"/>
      <c r="N9" s="88">
        <v>95640</v>
      </c>
      <c r="O9" s="88"/>
      <c r="P9" s="88"/>
      <c r="Q9" s="88"/>
      <c r="R9" s="88"/>
      <c r="S9" s="88"/>
      <c r="T9" s="88"/>
      <c r="U9" s="88"/>
      <c r="V9" s="88"/>
      <c r="W9" s="88"/>
      <c r="X9" s="88"/>
      <c r="Y9" s="88"/>
    </row>
    <row r="10" ht="23.4" customHeight="1" spans="1:25">
      <c r="A10" s="89" t="s">
        <v>67</v>
      </c>
      <c r="B10" s="89" t="s">
        <v>67</v>
      </c>
      <c r="C10" s="89" t="s">
        <v>204</v>
      </c>
      <c r="D10" s="89" t="s">
        <v>205</v>
      </c>
      <c r="E10" s="89" t="s">
        <v>97</v>
      </c>
      <c r="F10" s="89" t="s">
        <v>98</v>
      </c>
      <c r="G10" s="89" t="s">
        <v>206</v>
      </c>
      <c r="H10" s="89" t="s">
        <v>207</v>
      </c>
      <c r="I10" s="88">
        <v>280416</v>
      </c>
      <c r="J10" s="88">
        <v>280416</v>
      </c>
      <c r="K10" s="10"/>
      <c r="L10" s="10"/>
      <c r="M10" s="10"/>
      <c r="N10" s="88">
        <v>280416</v>
      </c>
      <c r="O10" s="10"/>
      <c r="P10" s="88"/>
      <c r="Q10" s="88"/>
      <c r="R10" s="88"/>
      <c r="S10" s="88"/>
      <c r="T10" s="88"/>
      <c r="U10" s="88"/>
      <c r="V10" s="88"/>
      <c r="W10" s="88"/>
      <c r="X10" s="88"/>
      <c r="Y10" s="88"/>
    </row>
    <row r="11" ht="23.4" customHeight="1" spans="1:25">
      <c r="A11" s="89" t="s">
        <v>67</v>
      </c>
      <c r="B11" s="89" t="s">
        <v>67</v>
      </c>
      <c r="C11" s="89" t="s">
        <v>204</v>
      </c>
      <c r="D11" s="89" t="s">
        <v>205</v>
      </c>
      <c r="E11" s="89" t="s">
        <v>97</v>
      </c>
      <c r="F11" s="89" t="s">
        <v>98</v>
      </c>
      <c r="G11" s="89" t="s">
        <v>202</v>
      </c>
      <c r="H11" s="89" t="s">
        <v>203</v>
      </c>
      <c r="I11" s="88">
        <v>23368</v>
      </c>
      <c r="J11" s="88">
        <v>23368</v>
      </c>
      <c r="K11" s="10"/>
      <c r="L11" s="10"/>
      <c r="M11" s="10"/>
      <c r="N11" s="88">
        <v>23368</v>
      </c>
      <c r="O11" s="10"/>
      <c r="P11" s="88"/>
      <c r="Q11" s="88"/>
      <c r="R11" s="88"/>
      <c r="S11" s="88"/>
      <c r="T11" s="88"/>
      <c r="U11" s="88"/>
      <c r="V11" s="88"/>
      <c r="W11" s="88"/>
      <c r="X11" s="88"/>
      <c r="Y11" s="88"/>
    </row>
    <row r="12" ht="23.4" customHeight="1" spans="1:25">
      <c r="A12" s="89" t="s">
        <v>67</v>
      </c>
      <c r="B12" s="89" t="s">
        <v>67</v>
      </c>
      <c r="C12" s="89" t="s">
        <v>208</v>
      </c>
      <c r="D12" s="89" t="s">
        <v>209</v>
      </c>
      <c r="E12" s="89" t="s">
        <v>97</v>
      </c>
      <c r="F12" s="89" t="s">
        <v>98</v>
      </c>
      <c r="G12" s="89" t="s">
        <v>210</v>
      </c>
      <c r="H12" s="89" t="s">
        <v>211</v>
      </c>
      <c r="I12" s="88">
        <v>382272</v>
      </c>
      <c r="J12" s="88">
        <v>382272</v>
      </c>
      <c r="K12" s="10"/>
      <c r="L12" s="10"/>
      <c r="M12" s="10"/>
      <c r="N12" s="88">
        <v>382272</v>
      </c>
      <c r="O12" s="10"/>
      <c r="P12" s="88"/>
      <c r="Q12" s="88"/>
      <c r="R12" s="88"/>
      <c r="S12" s="88"/>
      <c r="T12" s="88"/>
      <c r="U12" s="88"/>
      <c r="V12" s="88"/>
      <c r="W12" s="88"/>
      <c r="X12" s="88"/>
      <c r="Y12" s="88"/>
    </row>
    <row r="13" ht="35" customHeight="1" spans="1:25">
      <c r="A13" s="89" t="s">
        <v>67</v>
      </c>
      <c r="B13" s="89" t="s">
        <v>67</v>
      </c>
      <c r="C13" s="89" t="s">
        <v>212</v>
      </c>
      <c r="D13" s="89" t="s">
        <v>213</v>
      </c>
      <c r="E13" s="89" t="s">
        <v>105</v>
      </c>
      <c r="F13" s="89" t="s">
        <v>106</v>
      </c>
      <c r="G13" s="89" t="s">
        <v>214</v>
      </c>
      <c r="H13" s="89" t="s">
        <v>215</v>
      </c>
      <c r="I13" s="88">
        <v>171276.32</v>
      </c>
      <c r="J13" s="88">
        <v>171276.32</v>
      </c>
      <c r="K13" s="10"/>
      <c r="L13" s="10"/>
      <c r="M13" s="10"/>
      <c r="N13" s="88">
        <v>171276.32</v>
      </c>
      <c r="O13" s="10"/>
      <c r="P13" s="88"/>
      <c r="Q13" s="88"/>
      <c r="R13" s="88"/>
      <c r="S13" s="88"/>
      <c r="T13" s="88"/>
      <c r="U13" s="88"/>
      <c r="V13" s="88"/>
      <c r="W13" s="88"/>
      <c r="X13" s="88"/>
      <c r="Y13" s="88"/>
    </row>
    <row r="14" ht="23.4" customHeight="1" spans="1:25">
      <c r="A14" s="89" t="s">
        <v>67</v>
      </c>
      <c r="B14" s="89" t="s">
        <v>67</v>
      </c>
      <c r="C14" s="89" t="s">
        <v>216</v>
      </c>
      <c r="D14" s="89" t="s">
        <v>217</v>
      </c>
      <c r="E14" s="89" t="s">
        <v>97</v>
      </c>
      <c r="F14" s="89" t="s">
        <v>98</v>
      </c>
      <c r="G14" s="89" t="s">
        <v>218</v>
      </c>
      <c r="H14" s="89" t="s">
        <v>219</v>
      </c>
      <c r="I14" s="88">
        <v>68820</v>
      </c>
      <c r="J14" s="88">
        <v>68820</v>
      </c>
      <c r="K14" s="10"/>
      <c r="L14" s="10"/>
      <c r="M14" s="10"/>
      <c r="N14" s="88">
        <v>68820</v>
      </c>
      <c r="O14" s="10"/>
      <c r="P14" s="88"/>
      <c r="Q14" s="88"/>
      <c r="R14" s="88"/>
      <c r="S14" s="88"/>
      <c r="T14" s="88"/>
      <c r="U14" s="88"/>
      <c r="V14" s="88"/>
      <c r="W14" s="88"/>
      <c r="X14" s="88"/>
      <c r="Y14" s="88"/>
    </row>
    <row r="15" ht="23.4" customHeight="1" spans="1:25">
      <c r="A15" s="89" t="s">
        <v>67</v>
      </c>
      <c r="B15" s="89" t="s">
        <v>67</v>
      </c>
      <c r="C15" s="89" t="s">
        <v>216</v>
      </c>
      <c r="D15" s="89" t="s">
        <v>217</v>
      </c>
      <c r="E15" s="89" t="s">
        <v>97</v>
      </c>
      <c r="F15" s="89" t="s">
        <v>98</v>
      </c>
      <c r="G15" s="89" t="s">
        <v>218</v>
      </c>
      <c r="H15" s="89" t="s">
        <v>219</v>
      </c>
      <c r="I15" s="88">
        <v>33060</v>
      </c>
      <c r="J15" s="88">
        <v>33060</v>
      </c>
      <c r="K15" s="10"/>
      <c r="L15" s="10"/>
      <c r="M15" s="10"/>
      <c r="N15" s="88">
        <v>33060</v>
      </c>
      <c r="O15" s="10"/>
      <c r="P15" s="88"/>
      <c r="Q15" s="88"/>
      <c r="R15" s="88"/>
      <c r="S15" s="88"/>
      <c r="T15" s="88"/>
      <c r="U15" s="88"/>
      <c r="V15" s="88"/>
      <c r="W15" s="88"/>
      <c r="X15" s="88"/>
      <c r="Y15" s="88"/>
    </row>
    <row r="16" ht="23.4" customHeight="1" spans="1:25">
      <c r="A16" s="89" t="s">
        <v>67</v>
      </c>
      <c r="B16" s="89" t="s">
        <v>67</v>
      </c>
      <c r="C16" s="89" t="s">
        <v>216</v>
      </c>
      <c r="D16" s="89" t="s">
        <v>217</v>
      </c>
      <c r="E16" s="89" t="s">
        <v>97</v>
      </c>
      <c r="F16" s="89" t="s">
        <v>98</v>
      </c>
      <c r="G16" s="89" t="s">
        <v>218</v>
      </c>
      <c r="H16" s="89" t="s">
        <v>219</v>
      </c>
      <c r="I16" s="88">
        <v>78288</v>
      </c>
      <c r="J16" s="88">
        <v>78288</v>
      </c>
      <c r="K16" s="10"/>
      <c r="L16" s="10"/>
      <c r="M16" s="10"/>
      <c r="N16" s="88">
        <v>78288</v>
      </c>
      <c r="O16" s="10"/>
      <c r="P16" s="88"/>
      <c r="Q16" s="88"/>
      <c r="R16" s="88"/>
      <c r="S16" s="88"/>
      <c r="T16" s="88"/>
      <c r="U16" s="88"/>
      <c r="V16" s="88"/>
      <c r="W16" s="88"/>
      <c r="X16" s="88"/>
      <c r="Y16" s="88"/>
    </row>
    <row r="17" ht="23.4" customHeight="1" spans="1:25">
      <c r="A17" s="89" t="s">
        <v>67</v>
      </c>
      <c r="B17" s="89" t="s">
        <v>67</v>
      </c>
      <c r="C17" s="89" t="s">
        <v>220</v>
      </c>
      <c r="D17" s="89" t="s">
        <v>221</v>
      </c>
      <c r="E17" s="89" t="s">
        <v>97</v>
      </c>
      <c r="F17" s="89" t="s">
        <v>98</v>
      </c>
      <c r="G17" s="89" t="s">
        <v>218</v>
      </c>
      <c r="H17" s="89" t="s">
        <v>219</v>
      </c>
      <c r="I17" s="88">
        <v>33600</v>
      </c>
      <c r="J17" s="88">
        <v>33600</v>
      </c>
      <c r="K17" s="10"/>
      <c r="L17" s="10"/>
      <c r="M17" s="10"/>
      <c r="N17" s="88">
        <v>33600</v>
      </c>
      <c r="O17" s="10"/>
      <c r="P17" s="88"/>
      <c r="Q17" s="88"/>
      <c r="R17" s="88"/>
      <c r="S17" s="88"/>
      <c r="T17" s="88"/>
      <c r="U17" s="88"/>
      <c r="V17" s="88"/>
      <c r="W17" s="88"/>
      <c r="X17" s="88"/>
      <c r="Y17" s="88"/>
    </row>
    <row r="18" ht="23.4" customHeight="1" spans="1:25">
      <c r="A18" s="89" t="s">
        <v>67</v>
      </c>
      <c r="B18" s="89" t="s">
        <v>67</v>
      </c>
      <c r="C18" s="89" t="s">
        <v>222</v>
      </c>
      <c r="D18" s="89" t="s">
        <v>223</v>
      </c>
      <c r="E18" s="89" t="s">
        <v>97</v>
      </c>
      <c r="F18" s="89" t="s">
        <v>98</v>
      </c>
      <c r="G18" s="89" t="s">
        <v>206</v>
      </c>
      <c r="H18" s="89" t="s">
        <v>207</v>
      </c>
      <c r="I18" s="88">
        <v>153372</v>
      </c>
      <c r="J18" s="88">
        <v>153372</v>
      </c>
      <c r="K18" s="10"/>
      <c r="L18" s="10"/>
      <c r="M18" s="10"/>
      <c r="N18" s="88">
        <v>153372</v>
      </c>
      <c r="O18" s="10"/>
      <c r="P18" s="88"/>
      <c r="Q18" s="88"/>
      <c r="R18" s="88"/>
      <c r="S18" s="88"/>
      <c r="T18" s="88"/>
      <c r="U18" s="88"/>
      <c r="V18" s="88"/>
      <c r="W18" s="88"/>
      <c r="X18" s="88"/>
      <c r="Y18" s="88"/>
    </row>
    <row r="19" ht="23.4" customHeight="1" spans="1:25">
      <c r="A19" s="89" t="s">
        <v>67</v>
      </c>
      <c r="B19" s="89" t="s">
        <v>67</v>
      </c>
      <c r="C19" s="89" t="s">
        <v>222</v>
      </c>
      <c r="D19" s="89" t="s">
        <v>223</v>
      </c>
      <c r="E19" s="89" t="s">
        <v>97</v>
      </c>
      <c r="F19" s="89" t="s">
        <v>98</v>
      </c>
      <c r="G19" s="89" t="s">
        <v>218</v>
      </c>
      <c r="H19" s="89" t="s">
        <v>219</v>
      </c>
      <c r="I19" s="88">
        <v>12781</v>
      </c>
      <c r="J19" s="88">
        <v>12781</v>
      </c>
      <c r="K19" s="10"/>
      <c r="L19" s="10"/>
      <c r="M19" s="10"/>
      <c r="N19" s="88">
        <v>12781</v>
      </c>
      <c r="O19" s="10"/>
      <c r="P19" s="88"/>
      <c r="Q19" s="88"/>
      <c r="R19" s="88"/>
      <c r="S19" s="88"/>
      <c r="T19" s="88"/>
      <c r="U19" s="88"/>
      <c r="V19" s="88"/>
      <c r="W19" s="88"/>
      <c r="X19" s="88"/>
      <c r="Y19" s="88"/>
    </row>
    <row r="20" ht="23.4" customHeight="1" spans="1:25">
      <c r="A20" s="89" t="s">
        <v>67</v>
      </c>
      <c r="B20" s="89" t="s">
        <v>67</v>
      </c>
      <c r="C20" s="89" t="s">
        <v>224</v>
      </c>
      <c r="D20" s="89" t="s">
        <v>225</v>
      </c>
      <c r="E20" s="89" t="s">
        <v>97</v>
      </c>
      <c r="F20" s="89" t="s">
        <v>98</v>
      </c>
      <c r="G20" s="89" t="s">
        <v>210</v>
      </c>
      <c r="H20" s="89" t="s">
        <v>211</v>
      </c>
      <c r="I20" s="88">
        <v>10560</v>
      </c>
      <c r="J20" s="88">
        <v>10560</v>
      </c>
      <c r="K20" s="10"/>
      <c r="L20" s="10"/>
      <c r="M20" s="10"/>
      <c r="N20" s="88">
        <v>10560</v>
      </c>
      <c r="O20" s="10"/>
      <c r="P20" s="88"/>
      <c r="Q20" s="88"/>
      <c r="R20" s="88"/>
      <c r="S20" s="88"/>
      <c r="T20" s="88"/>
      <c r="U20" s="88"/>
      <c r="V20" s="88"/>
      <c r="W20" s="88"/>
      <c r="X20" s="88"/>
      <c r="Y20" s="88"/>
    </row>
    <row r="21" ht="33" customHeight="1" spans="1:25">
      <c r="A21" s="89" t="s">
        <v>67</v>
      </c>
      <c r="B21" s="89" t="s">
        <v>67</v>
      </c>
      <c r="C21" s="89" t="s">
        <v>226</v>
      </c>
      <c r="D21" s="89" t="s">
        <v>227</v>
      </c>
      <c r="E21" s="89" t="s">
        <v>121</v>
      </c>
      <c r="F21" s="89" t="s">
        <v>122</v>
      </c>
      <c r="G21" s="89" t="s">
        <v>228</v>
      </c>
      <c r="H21" s="89" t="s">
        <v>229</v>
      </c>
      <c r="I21" s="88">
        <v>2140.95</v>
      </c>
      <c r="J21" s="88">
        <v>2140.95</v>
      </c>
      <c r="K21" s="10"/>
      <c r="L21" s="10"/>
      <c r="M21" s="10"/>
      <c r="N21" s="88">
        <v>2140.95</v>
      </c>
      <c r="O21" s="10"/>
      <c r="P21" s="88"/>
      <c r="Q21" s="88"/>
      <c r="R21" s="88"/>
      <c r="S21" s="88"/>
      <c r="T21" s="88"/>
      <c r="U21" s="88"/>
      <c r="V21" s="88"/>
      <c r="W21" s="88"/>
      <c r="X21" s="88"/>
      <c r="Y21" s="88"/>
    </row>
    <row r="22" ht="23.4" customHeight="1" spans="1:25">
      <c r="A22" s="89" t="s">
        <v>67</v>
      </c>
      <c r="B22" s="89" t="s">
        <v>67</v>
      </c>
      <c r="C22" s="89" t="s">
        <v>230</v>
      </c>
      <c r="D22" s="89" t="s">
        <v>231</v>
      </c>
      <c r="E22" s="89" t="s">
        <v>97</v>
      </c>
      <c r="F22" s="89" t="s">
        <v>98</v>
      </c>
      <c r="G22" s="89" t="s">
        <v>228</v>
      </c>
      <c r="H22" s="89" t="s">
        <v>229</v>
      </c>
      <c r="I22" s="88">
        <v>2498.17</v>
      </c>
      <c r="J22" s="88">
        <v>2498.17</v>
      </c>
      <c r="K22" s="10"/>
      <c r="L22" s="10"/>
      <c r="M22" s="10"/>
      <c r="N22" s="88">
        <v>2498.17</v>
      </c>
      <c r="O22" s="10"/>
      <c r="P22" s="88"/>
      <c r="Q22" s="88"/>
      <c r="R22" s="88"/>
      <c r="S22" s="88"/>
      <c r="T22" s="88"/>
      <c r="U22" s="88"/>
      <c r="V22" s="88"/>
      <c r="W22" s="88"/>
      <c r="X22" s="88"/>
      <c r="Y22" s="88"/>
    </row>
    <row r="23" ht="23.4" customHeight="1" spans="1:25">
      <c r="A23" s="89" t="s">
        <v>67</v>
      </c>
      <c r="B23" s="89" t="s">
        <v>67</v>
      </c>
      <c r="C23" s="89" t="s">
        <v>232</v>
      </c>
      <c r="D23" s="89" t="s">
        <v>233</v>
      </c>
      <c r="E23" s="89" t="s">
        <v>115</v>
      </c>
      <c r="F23" s="89" t="s">
        <v>116</v>
      </c>
      <c r="G23" s="89" t="s">
        <v>234</v>
      </c>
      <c r="H23" s="89" t="s">
        <v>235</v>
      </c>
      <c r="I23" s="88">
        <v>56374.08</v>
      </c>
      <c r="J23" s="88">
        <v>56374.08</v>
      </c>
      <c r="K23" s="10"/>
      <c r="L23" s="10"/>
      <c r="M23" s="10"/>
      <c r="N23" s="88">
        <v>56374.08</v>
      </c>
      <c r="O23" s="10"/>
      <c r="P23" s="88"/>
      <c r="Q23" s="88"/>
      <c r="R23" s="88"/>
      <c r="S23" s="88"/>
      <c r="T23" s="88"/>
      <c r="U23" s="88"/>
      <c r="V23" s="88"/>
      <c r="W23" s="88"/>
      <c r="X23" s="88"/>
      <c r="Y23" s="88"/>
    </row>
    <row r="24" ht="23.4" customHeight="1" spans="1:25">
      <c r="A24" s="89" t="s">
        <v>67</v>
      </c>
      <c r="B24" s="89" t="s">
        <v>67</v>
      </c>
      <c r="C24" s="89" t="s">
        <v>232</v>
      </c>
      <c r="D24" s="89" t="s">
        <v>233</v>
      </c>
      <c r="E24" s="89" t="s">
        <v>117</v>
      </c>
      <c r="F24" s="89" t="s">
        <v>118</v>
      </c>
      <c r="G24" s="89" t="s">
        <v>234</v>
      </c>
      <c r="H24" s="89" t="s">
        <v>235</v>
      </c>
      <c r="I24" s="88">
        <v>28193.6</v>
      </c>
      <c r="J24" s="88">
        <v>28193.6</v>
      </c>
      <c r="K24" s="10"/>
      <c r="L24" s="10"/>
      <c r="M24" s="10"/>
      <c r="N24" s="88">
        <v>28193.6</v>
      </c>
      <c r="O24" s="10"/>
      <c r="P24" s="88"/>
      <c r="Q24" s="88"/>
      <c r="R24" s="88"/>
      <c r="S24" s="88"/>
      <c r="T24" s="88"/>
      <c r="U24" s="88"/>
      <c r="V24" s="88"/>
      <c r="W24" s="88"/>
      <c r="X24" s="88"/>
      <c r="Y24" s="88"/>
    </row>
    <row r="25" ht="23.4" customHeight="1" spans="1:25">
      <c r="A25" s="89" t="s">
        <v>67</v>
      </c>
      <c r="B25" s="89" t="s">
        <v>67</v>
      </c>
      <c r="C25" s="89" t="s">
        <v>232</v>
      </c>
      <c r="D25" s="89" t="s">
        <v>233</v>
      </c>
      <c r="E25" s="89" t="s">
        <v>119</v>
      </c>
      <c r="F25" s="89" t="s">
        <v>120</v>
      </c>
      <c r="G25" s="89" t="s">
        <v>236</v>
      </c>
      <c r="H25" s="89" t="s">
        <v>237</v>
      </c>
      <c r="I25" s="88">
        <v>4436.99</v>
      </c>
      <c r="J25" s="88">
        <v>4436.99</v>
      </c>
      <c r="K25" s="10"/>
      <c r="L25" s="10"/>
      <c r="M25" s="10"/>
      <c r="N25" s="88">
        <v>4436.99</v>
      </c>
      <c r="O25" s="10"/>
      <c r="P25" s="88"/>
      <c r="Q25" s="88"/>
      <c r="R25" s="88"/>
      <c r="S25" s="88"/>
      <c r="T25" s="88"/>
      <c r="U25" s="88"/>
      <c r="V25" s="88"/>
      <c r="W25" s="88"/>
      <c r="X25" s="88"/>
      <c r="Y25" s="88"/>
    </row>
    <row r="26" ht="23.4" customHeight="1" spans="1:25">
      <c r="A26" s="89" t="s">
        <v>67</v>
      </c>
      <c r="B26" s="89" t="s">
        <v>67</v>
      </c>
      <c r="C26" s="89" t="s">
        <v>232</v>
      </c>
      <c r="D26" s="89" t="s">
        <v>233</v>
      </c>
      <c r="E26" s="89" t="s">
        <v>119</v>
      </c>
      <c r="F26" s="89" t="s">
        <v>120</v>
      </c>
      <c r="G26" s="89" t="s">
        <v>236</v>
      </c>
      <c r="H26" s="89" t="s">
        <v>237</v>
      </c>
      <c r="I26" s="88">
        <v>53523.85</v>
      </c>
      <c r="J26" s="88">
        <v>53523.85</v>
      </c>
      <c r="K26" s="10"/>
      <c r="L26" s="10"/>
      <c r="M26" s="10"/>
      <c r="N26" s="88">
        <v>53523.85</v>
      </c>
      <c r="O26" s="10"/>
      <c r="P26" s="88"/>
      <c r="Q26" s="88"/>
      <c r="R26" s="88"/>
      <c r="S26" s="88"/>
      <c r="T26" s="88"/>
      <c r="U26" s="88"/>
      <c r="V26" s="88"/>
      <c r="W26" s="88"/>
      <c r="X26" s="88"/>
      <c r="Y26" s="88"/>
    </row>
    <row r="27" ht="32" customHeight="1" spans="1:25">
      <c r="A27" s="89" t="s">
        <v>67</v>
      </c>
      <c r="B27" s="89" t="s">
        <v>67</v>
      </c>
      <c r="C27" s="89" t="s">
        <v>232</v>
      </c>
      <c r="D27" s="89" t="s">
        <v>233</v>
      </c>
      <c r="E27" s="89" t="s">
        <v>121</v>
      </c>
      <c r="F27" s="89" t="s">
        <v>122</v>
      </c>
      <c r="G27" s="89" t="s">
        <v>228</v>
      </c>
      <c r="H27" s="89" t="s">
        <v>229</v>
      </c>
      <c r="I27" s="88">
        <v>5280</v>
      </c>
      <c r="J27" s="88">
        <v>5280</v>
      </c>
      <c r="K27" s="10"/>
      <c r="L27" s="10"/>
      <c r="M27" s="10"/>
      <c r="N27" s="88">
        <v>5280</v>
      </c>
      <c r="O27" s="10"/>
      <c r="P27" s="88"/>
      <c r="Q27" s="88"/>
      <c r="R27" s="88"/>
      <c r="S27" s="88"/>
      <c r="T27" s="88"/>
      <c r="U27" s="88"/>
      <c r="V27" s="88"/>
      <c r="W27" s="88"/>
      <c r="X27" s="88"/>
      <c r="Y27" s="88"/>
    </row>
    <row r="28" ht="31" customHeight="1" spans="1:25">
      <c r="A28" s="89" t="s">
        <v>67</v>
      </c>
      <c r="B28" s="89" t="s">
        <v>67</v>
      </c>
      <c r="C28" s="89" t="s">
        <v>232</v>
      </c>
      <c r="D28" s="89" t="s">
        <v>233</v>
      </c>
      <c r="E28" s="89" t="s">
        <v>121</v>
      </c>
      <c r="F28" s="89" t="s">
        <v>122</v>
      </c>
      <c r="G28" s="89" t="s">
        <v>228</v>
      </c>
      <c r="H28" s="89" t="s">
        <v>229</v>
      </c>
      <c r="I28" s="88">
        <v>528</v>
      </c>
      <c r="J28" s="88">
        <v>528</v>
      </c>
      <c r="K28" s="10"/>
      <c r="L28" s="10"/>
      <c r="M28" s="10"/>
      <c r="N28" s="88">
        <v>528</v>
      </c>
      <c r="O28" s="10"/>
      <c r="P28" s="88"/>
      <c r="Q28" s="88"/>
      <c r="R28" s="88"/>
      <c r="S28" s="88"/>
      <c r="T28" s="88"/>
      <c r="U28" s="88"/>
      <c r="V28" s="88"/>
      <c r="W28" s="88"/>
      <c r="X28" s="88"/>
      <c r="Y28" s="88"/>
    </row>
    <row r="29" ht="23.4" customHeight="1" spans="1:25">
      <c r="A29" s="89" t="s">
        <v>67</v>
      </c>
      <c r="B29" s="89" t="s">
        <v>67</v>
      </c>
      <c r="C29" s="89" t="s">
        <v>238</v>
      </c>
      <c r="D29" s="89" t="s">
        <v>128</v>
      </c>
      <c r="E29" s="89" t="s">
        <v>127</v>
      </c>
      <c r="F29" s="89" t="s">
        <v>128</v>
      </c>
      <c r="G29" s="89" t="s">
        <v>239</v>
      </c>
      <c r="H29" s="89" t="s">
        <v>128</v>
      </c>
      <c r="I29" s="88">
        <v>149634.84</v>
      </c>
      <c r="J29" s="88">
        <v>149634.84</v>
      </c>
      <c r="K29" s="10"/>
      <c r="L29" s="10"/>
      <c r="M29" s="10"/>
      <c r="N29" s="88">
        <v>149634.84</v>
      </c>
      <c r="O29" s="10"/>
      <c r="P29" s="88"/>
      <c r="Q29" s="88"/>
      <c r="R29" s="88"/>
      <c r="S29" s="88"/>
      <c r="T29" s="88"/>
      <c r="U29" s="88"/>
      <c r="V29" s="88"/>
      <c r="W29" s="88"/>
      <c r="X29" s="88"/>
      <c r="Y29" s="88"/>
    </row>
    <row r="30" ht="23.4" customHeight="1" spans="1:25">
      <c r="A30" s="89" t="s">
        <v>67</v>
      </c>
      <c r="B30" s="89" t="s">
        <v>67</v>
      </c>
      <c r="C30" s="89" t="s">
        <v>240</v>
      </c>
      <c r="D30" s="89" t="s">
        <v>241</v>
      </c>
      <c r="E30" s="89" t="s">
        <v>97</v>
      </c>
      <c r="F30" s="89" t="s">
        <v>98</v>
      </c>
      <c r="G30" s="89" t="s">
        <v>242</v>
      </c>
      <c r="H30" s="89" t="s">
        <v>241</v>
      </c>
      <c r="I30" s="88">
        <v>9200</v>
      </c>
      <c r="J30" s="88">
        <v>9200</v>
      </c>
      <c r="K30" s="10"/>
      <c r="L30" s="10"/>
      <c r="M30" s="10"/>
      <c r="N30" s="88">
        <v>9200</v>
      </c>
      <c r="O30" s="10"/>
      <c r="P30" s="88"/>
      <c r="Q30" s="88"/>
      <c r="R30" s="88"/>
      <c r="S30" s="88"/>
      <c r="T30" s="88"/>
      <c r="U30" s="88"/>
      <c r="V30" s="88"/>
      <c r="W30" s="88"/>
      <c r="X30" s="88"/>
      <c r="Y30" s="88"/>
    </row>
    <row r="31" ht="23.4" customHeight="1" spans="1:25">
      <c r="A31" s="89" t="s">
        <v>67</v>
      </c>
      <c r="B31" s="89" t="s">
        <v>67</v>
      </c>
      <c r="C31" s="89" t="s">
        <v>240</v>
      </c>
      <c r="D31" s="89" t="s">
        <v>241</v>
      </c>
      <c r="E31" s="89" t="s">
        <v>97</v>
      </c>
      <c r="F31" s="89" t="s">
        <v>98</v>
      </c>
      <c r="G31" s="89" t="s">
        <v>242</v>
      </c>
      <c r="H31" s="89" t="s">
        <v>241</v>
      </c>
      <c r="I31" s="88">
        <v>13800</v>
      </c>
      <c r="J31" s="88">
        <v>13800</v>
      </c>
      <c r="K31" s="10"/>
      <c r="L31" s="10"/>
      <c r="M31" s="10"/>
      <c r="N31" s="88">
        <v>13800</v>
      </c>
      <c r="O31" s="10"/>
      <c r="P31" s="88"/>
      <c r="Q31" s="88"/>
      <c r="R31" s="88"/>
      <c r="S31" s="88"/>
      <c r="T31" s="88"/>
      <c r="U31" s="88"/>
      <c r="V31" s="88"/>
      <c r="W31" s="88"/>
      <c r="X31" s="88"/>
      <c r="Y31" s="88"/>
    </row>
    <row r="32" ht="23.4" customHeight="1" spans="1:25">
      <c r="A32" s="89" t="s">
        <v>67</v>
      </c>
      <c r="B32" s="89" t="s">
        <v>67</v>
      </c>
      <c r="C32" s="89" t="s">
        <v>243</v>
      </c>
      <c r="D32" s="89" t="s">
        <v>244</v>
      </c>
      <c r="E32" s="89" t="s">
        <v>97</v>
      </c>
      <c r="F32" s="89" t="s">
        <v>98</v>
      </c>
      <c r="G32" s="89" t="s">
        <v>245</v>
      </c>
      <c r="H32" s="89" t="s">
        <v>246</v>
      </c>
      <c r="I32" s="88">
        <v>54000</v>
      </c>
      <c r="J32" s="88">
        <v>54000</v>
      </c>
      <c r="K32" s="10"/>
      <c r="L32" s="10"/>
      <c r="M32" s="10"/>
      <c r="N32" s="88">
        <v>54000</v>
      </c>
      <c r="O32" s="10"/>
      <c r="P32" s="88"/>
      <c r="Q32" s="88"/>
      <c r="R32" s="88"/>
      <c r="S32" s="88"/>
      <c r="T32" s="88"/>
      <c r="U32" s="88"/>
      <c r="V32" s="88"/>
      <c r="W32" s="88"/>
      <c r="X32" s="88"/>
      <c r="Y32" s="88"/>
    </row>
    <row r="33" ht="23.4" customHeight="1" spans="1:25">
      <c r="A33" s="89" t="s">
        <v>67</v>
      </c>
      <c r="B33" s="89" t="s">
        <v>67</v>
      </c>
      <c r="C33" s="89" t="s">
        <v>247</v>
      </c>
      <c r="D33" s="89" t="s">
        <v>248</v>
      </c>
      <c r="E33" s="89" t="s">
        <v>97</v>
      </c>
      <c r="F33" s="89" t="s">
        <v>98</v>
      </c>
      <c r="G33" s="89" t="s">
        <v>249</v>
      </c>
      <c r="H33" s="89" t="s">
        <v>250</v>
      </c>
      <c r="I33" s="88">
        <v>12922.12</v>
      </c>
      <c r="J33" s="88">
        <v>12922.12</v>
      </c>
      <c r="K33" s="10"/>
      <c r="L33" s="10"/>
      <c r="M33" s="10"/>
      <c r="N33" s="88">
        <v>12922.12</v>
      </c>
      <c r="O33" s="10"/>
      <c r="P33" s="88"/>
      <c r="Q33" s="88"/>
      <c r="R33" s="88"/>
      <c r="S33" s="88"/>
      <c r="T33" s="88"/>
      <c r="U33" s="88"/>
      <c r="V33" s="88"/>
      <c r="W33" s="88"/>
      <c r="X33" s="88"/>
      <c r="Y33" s="88"/>
    </row>
    <row r="34" ht="23.4" customHeight="1" spans="1:25">
      <c r="A34" s="89" t="s">
        <v>67</v>
      </c>
      <c r="B34" s="89" t="s">
        <v>67</v>
      </c>
      <c r="C34" s="89" t="s">
        <v>251</v>
      </c>
      <c r="D34" s="89" t="s">
        <v>252</v>
      </c>
      <c r="E34" s="89" t="s">
        <v>97</v>
      </c>
      <c r="F34" s="89" t="s">
        <v>98</v>
      </c>
      <c r="G34" s="89" t="s">
        <v>245</v>
      </c>
      <c r="H34" s="89" t="s">
        <v>246</v>
      </c>
      <c r="I34" s="88">
        <v>5400</v>
      </c>
      <c r="J34" s="88">
        <v>5400</v>
      </c>
      <c r="K34" s="10"/>
      <c r="L34" s="10"/>
      <c r="M34" s="10"/>
      <c r="N34" s="88">
        <v>5400</v>
      </c>
      <c r="O34" s="10"/>
      <c r="P34" s="88"/>
      <c r="Q34" s="88"/>
      <c r="R34" s="88"/>
      <c r="S34" s="88"/>
      <c r="T34" s="88"/>
      <c r="U34" s="88"/>
      <c r="V34" s="88"/>
      <c r="W34" s="88"/>
      <c r="X34" s="88"/>
      <c r="Y34" s="88"/>
    </row>
    <row r="35" ht="23.4" customHeight="1" spans="1:25">
      <c r="A35" s="89" t="s">
        <v>67</v>
      </c>
      <c r="B35" s="89" t="s">
        <v>67</v>
      </c>
      <c r="C35" s="89" t="s">
        <v>253</v>
      </c>
      <c r="D35" s="89" t="s">
        <v>254</v>
      </c>
      <c r="E35" s="89" t="s">
        <v>97</v>
      </c>
      <c r="F35" s="89" t="s">
        <v>98</v>
      </c>
      <c r="G35" s="89" t="s">
        <v>255</v>
      </c>
      <c r="H35" s="89" t="s">
        <v>256</v>
      </c>
      <c r="I35" s="88">
        <v>2900</v>
      </c>
      <c r="J35" s="88">
        <v>2900</v>
      </c>
      <c r="K35" s="10"/>
      <c r="L35" s="10"/>
      <c r="M35" s="10"/>
      <c r="N35" s="88">
        <v>2900</v>
      </c>
      <c r="O35" s="10"/>
      <c r="P35" s="88"/>
      <c r="Q35" s="88"/>
      <c r="R35" s="88"/>
      <c r="S35" s="88"/>
      <c r="T35" s="88"/>
      <c r="U35" s="88"/>
      <c r="V35" s="88"/>
      <c r="W35" s="88"/>
      <c r="X35" s="88"/>
      <c r="Y35" s="88"/>
    </row>
    <row r="36" ht="23.4" customHeight="1" spans="1:25">
      <c r="A36" s="89" t="s">
        <v>67</v>
      </c>
      <c r="B36" s="89" t="s">
        <v>67</v>
      </c>
      <c r="C36" s="89" t="s">
        <v>253</v>
      </c>
      <c r="D36" s="89" t="s">
        <v>254</v>
      </c>
      <c r="E36" s="89" t="s">
        <v>97</v>
      </c>
      <c r="F36" s="89" t="s">
        <v>98</v>
      </c>
      <c r="G36" s="89" t="s">
        <v>257</v>
      </c>
      <c r="H36" s="89" t="s">
        <v>258</v>
      </c>
      <c r="I36" s="88">
        <v>1300</v>
      </c>
      <c r="J36" s="88">
        <v>1300</v>
      </c>
      <c r="K36" s="10"/>
      <c r="L36" s="10"/>
      <c r="M36" s="10"/>
      <c r="N36" s="88">
        <v>1300</v>
      </c>
      <c r="O36" s="10"/>
      <c r="P36" s="88"/>
      <c r="Q36" s="88"/>
      <c r="R36" s="88"/>
      <c r="S36" s="88"/>
      <c r="T36" s="88"/>
      <c r="U36" s="88"/>
      <c r="V36" s="88"/>
      <c r="W36" s="88"/>
      <c r="X36" s="88"/>
      <c r="Y36" s="88"/>
    </row>
    <row r="37" ht="23.4" customHeight="1" spans="1:25">
      <c r="A37" s="89" t="s">
        <v>67</v>
      </c>
      <c r="B37" s="89" t="s">
        <v>67</v>
      </c>
      <c r="C37" s="89" t="s">
        <v>253</v>
      </c>
      <c r="D37" s="89" t="s">
        <v>254</v>
      </c>
      <c r="E37" s="89" t="s">
        <v>97</v>
      </c>
      <c r="F37" s="89" t="s">
        <v>98</v>
      </c>
      <c r="G37" s="89" t="s">
        <v>259</v>
      </c>
      <c r="H37" s="89" t="s">
        <v>260</v>
      </c>
      <c r="I37" s="88">
        <v>3600</v>
      </c>
      <c r="J37" s="88">
        <v>3600</v>
      </c>
      <c r="K37" s="10"/>
      <c r="L37" s="10"/>
      <c r="M37" s="10"/>
      <c r="N37" s="88">
        <v>3600</v>
      </c>
      <c r="O37" s="10"/>
      <c r="P37" s="88"/>
      <c r="Q37" s="88"/>
      <c r="R37" s="88"/>
      <c r="S37" s="88"/>
      <c r="T37" s="88"/>
      <c r="U37" s="88"/>
      <c r="V37" s="88"/>
      <c r="W37" s="88"/>
      <c r="X37" s="88"/>
      <c r="Y37" s="88"/>
    </row>
    <row r="38" ht="23.4" customHeight="1" spans="1:25">
      <c r="A38" s="89" t="s">
        <v>67</v>
      </c>
      <c r="B38" s="89" t="s">
        <v>67</v>
      </c>
      <c r="C38" s="89" t="s">
        <v>253</v>
      </c>
      <c r="D38" s="89" t="s">
        <v>254</v>
      </c>
      <c r="E38" s="89" t="s">
        <v>97</v>
      </c>
      <c r="F38" s="89" t="s">
        <v>98</v>
      </c>
      <c r="G38" s="89" t="s">
        <v>261</v>
      </c>
      <c r="H38" s="89" t="s">
        <v>262</v>
      </c>
      <c r="I38" s="88">
        <v>1600</v>
      </c>
      <c r="J38" s="88">
        <v>1600</v>
      </c>
      <c r="K38" s="10"/>
      <c r="L38" s="10"/>
      <c r="M38" s="10"/>
      <c r="N38" s="88">
        <v>1600</v>
      </c>
      <c r="O38" s="10"/>
      <c r="P38" s="88"/>
      <c r="Q38" s="88"/>
      <c r="R38" s="88"/>
      <c r="S38" s="88"/>
      <c r="T38" s="88"/>
      <c r="U38" s="88"/>
      <c r="V38" s="88"/>
      <c r="W38" s="88"/>
      <c r="X38" s="88"/>
      <c r="Y38" s="88"/>
    </row>
    <row r="39" ht="23.4" customHeight="1" spans="1:25">
      <c r="A39" s="89" t="s">
        <v>67</v>
      </c>
      <c r="B39" s="89" t="s">
        <v>67</v>
      </c>
      <c r="C39" s="89" t="s">
        <v>253</v>
      </c>
      <c r="D39" s="89" t="s">
        <v>254</v>
      </c>
      <c r="E39" s="89" t="s">
        <v>97</v>
      </c>
      <c r="F39" s="89" t="s">
        <v>98</v>
      </c>
      <c r="G39" s="89" t="s">
        <v>261</v>
      </c>
      <c r="H39" s="89" t="s">
        <v>262</v>
      </c>
      <c r="I39" s="88">
        <v>8500</v>
      </c>
      <c r="J39" s="88">
        <v>8500</v>
      </c>
      <c r="K39" s="10"/>
      <c r="L39" s="10"/>
      <c r="M39" s="10"/>
      <c r="N39" s="88">
        <v>8500</v>
      </c>
      <c r="O39" s="10"/>
      <c r="P39" s="88"/>
      <c r="Q39" s="88"/>
      <c r="R39" s="88"/>
      <c r="S39" s="88"/>
      <c r="T39" s="88"/>
      <c r="U39" s="88"/>
      <c r="V39" s="88"/>
      <c r="W39" s="88"/>
      <c r="X39" s="88"/>
      <c r="Y39" s="88"/>
    </row>
    <row r="40" ht="23.4" customHeight="1" spans="1:25">
      <c r="A40" s="89" t="s">
        <v>67</v>
      </c>
      <c r="B40" s="89" t="s">
        <v>67</v>
      </c>
      <c r="C40" s="89" t="s">
        <v>253</v>
      </c>
      <c r="D40" s="89" t="s">
        <v>254</v>
      </c>
      <c r="E40" s="89" t="s">
        <v>97</v>
      </c>
      <c r="F40" s="89" t="s">
        <v>98</v>
      </c>
      <c r="G40" s="89" t="s">
        <v>263</v>
      </c>
      <c r="H40" s="89" t="s">
        <v>264</v>
      </c>
      <c r="I40" s="88">
        <v>7100</v>
      </c>
      <c r="J40" s="88">
        <v>7100</v>
      </c>
      <c r="K40" s="10"/>
      <c r="L40" s="10"/>
      <c r="M40" s="10"/>
      <c r="N40" s="88">
        <v>7100</v>
      </c>
      <c r="O40" s="10"/>
      <c r="P40" s="88"/>
      <c r="Q40" s="88"/>
      <c r="R40" s="88"/>
      <c r="S40" s="88"/>
      <c r="T40" s="88"/>
      <c r="U40" s="88"/>
      <c r="V40" s="88"/>
      <c r="W40" s="88"/>
      <c r="X40" s="88"/>
      <c r="Y40" s="88"/>
    </row>
    <row r="41" ht="23.4" customHeight="1" spans="1:25">
      <c r="A41" s="89" t="s">
        <v>67</v>
      </c>
      <c r="B41" s="89" t="s">
        <v>67</v>
      </c>
      <c r="C41" s="89" t="s">
        <v>253</v>
      </c>
      <c r="D41" s="89" t="s">
        <v>254</v>
      </c>
      <c r="E41" s="89" t="s">
        <v>97</v>
      </c>
      <c r="F41" s="89" t="s">
        <v>98</v>
      </c>
      <c r="G41" s="89" t="s">
        <v>265</v>
      </c>
      <c r="H41" s="89" t="s">
        <v>266</v>
      </c>
      <c r="I41" s="88">
        <v>1000</v>
      </c>
      <c r="J41" s="88">
        <v>1000</v>
      </c>
      <c r="K41" s="10"/>
      <c r="L41" s="10"/>
      <c r="M41" s="10"/>
      <c r="N41" s="88">
        <v>1000</v>
      </c>
      <c r="O41" s="10"/>
      <c r="P41" s="88"/>
      <c r="Q41" s="88"/>
      <c r="R41" s="88"/>
      <c r="S41" s="88"/>
      <c r="T41" s="88"/>
      <c r="U41" s="88"/>
      <c r="V41" s="88"/>
      <c r="W41" s="88"/>
      <c r="X41" s="88"/>
      <c r="Y41" s="88"/>
    </row>
    <row r="42" ht="23.4" customHeight="1" spans="1:25">
      <c r="A42" s="89" t="s">
        <v>67</v>
      </c>
      <c r="B42" s="89" t="s">
        <v>67</v>
      </c>
      <c r="C42" s="89" t="s">
        <v>267</v>
      </c>
      <c r="D42" s="89" t="s">
        <v>177</v>
      </c>
      <c r="E42" s="89" t="s">
        <v>97</v>
      </c>
      <c r="F42" s="89" t="s">
        <v>98</v>
      </c>
      <c r="G42" s="89" t="s">
        <v>268</v>
      </c>
      <c r="H42" s="89" t="s">
        <v>177</v>
      </c>
      <c r="I42" s="88">
        <v>4050</v>
      </c>
      <c r="J42" s="88">
        <v>4050</v>
      </c>
      <c r="K42" s="10"/>
      <c r="L42" s="10"/>
      <c r="M42" s="10"/>
      <c r="N42" s="88">
        <v>4050</v>
      </c>
      <c r="O42" s="10"/>
      <c r="P42" s="88"/>
      <c r="Q42" s="88"/>
      <c r="R42" s="88"/>
      <c r="S42" s="88"/>
      <c r="T42" s="88"/>
      <c r="U42" s="88"/>
      <c r="V42" s="88"/>
      <c r="W42" s="88"/>
      <c r="X42" s="88"/>
      <c r="Y42" s="88"/>
    </row>
    <row r="43" ht="23.4" customHeight="1" spans="1:25">
      <c r="A43" s="89" t="s">
        <v>67</v>
      </c>
      <c r="B43" s="89" t="s">
        <v>67</v>
      </c>
      <c r="C43" s="89" t="s">
        <v>269</v>
      </c>
      <c r="D43" s="89" t="s">
        <v>270</v>
      </c>
      <c r="E43" s="89" t="s">
        <v>109</v>
      </c>
      <c r="F43" s="89" t="s">
        <v>110</v>
      </c>
      <c r="G43" s="89" t="s">
        <v>271</v>
      </c>
      <c r="H43" s="89" t="s">
        <v>272</v>
      </c>
      <c r="I43" s="88">
        <v>6014500</v>
      </c>
      <c r="J43" s="88">
        <v>6014500</v>
      </c>
      <c r="K43" s="10"/>
      <c r="L43" s="10"/>
      <c r="M43" s="10"/>
      <c r="N43" s="88">
        <v>6014500</v>
      </c>
      <c r="O43" s="10"/>
      <c r="P43" s="88"/>
      <c r="Q43" s="88"/>
      <c r="R43" s="88"/>
      <c r="S43" s="88"/>
      <c r="T43" s="88"/>
      <c r="U43" s="88"/>
      <c r="V43" s="88"/>
      <c r="W43" s="88"/>
      <c r="X43" s="88"/>
      <c r="Y43" s="88"/>
    </row>
    <row r="44" ht="23.4" customHeight="1" spans="1:25">
      <c r="A44" s="89" t="s">
        <v>67</v>
      </c>
      <c r="B44" s="89" t="s">
        <v>67</v>
      </c>
      <c r="C44" s="89" t="s">
        <v>269</v>
      </c>
      <c r="D44" s="89" t="s">
        <v>270</v>
      </c>
      <c r="E44" s="89" t="s">
        <v>109</v>
      </c>
      <c r="F44" s="89" t="s">
        <v>110</v>
      </c>
      <c r="G44" s="89" t="s">
        <v>271</v>
      </c>
      <c r="H44" s="89" t="s">
        <v>272</v>
      </c>
      <c r="I44" s="88">
        <v>63600</v>
      </c>
      <c r="J44" s="88">
        <v>63600</v>
      </c>
      <c r="K44" s="10"/>
      <c r="L44" s="10"/>
      <c r="M44" s="10"/>
      <c r="N44" s="88">
        <v>63600</v>
      </c>
      <c r="O44" s="10"/>
      <c r="P44" s="88"/>
      <c r="Q44" s="88"/>
      <c r="R44" s="88"/>
      <c r="S44" s="88"/>
      <c r="T44" s="88"/>
      <c r="U44" s="88"/>
      <c r="V44" s="88"/>
      <c r="W44" s="88"/>
      <c r="X44" s="88"/>
      <c r="Y44" s="88"/>
    </row>
    <row r="45" ht="23.4" customHeight="1" spans="1:25">
      <c r="A45" s="89" t="s">
        <v>67</v>
      </c>
      <c r="B45" s="89" t="s">
        <v>67</v>
      </c>
      <c r="C45" s="89" t="s">
        <v>269</v>
      </c>
      <c r="D45" s="89" t="s">
        <v>270</v>
      </c>
      <c r="E45" s="89" t="s">
        <v>109</v>
      </c>
      <c r="F45" s="89" t="s">
        <v>110</v>
      </c>
      <c r="G45" s="89" t="s">
        <v>271</v>
      </c>
      <c r="H45" s="89" t="s">
        <v>272</v>
      </c>
      <c r="I45" s="88">
        <v>1063300</v>
      </c>
      <c r="J45" s="88">
        <v>1063300</v>
      </c>
      <c r="K45" s="10"/>
      <c r="L45" s="10"/>
      <c r="M45" s="10"/>
      <c r="N45" s="88">
        <v>1063300</v>
      </c>
      <c r="O45" s="10"/>
      <c r="P45" s="88"/>
      <c r="Q45" s="88"/>
      <c r="R45" s="88"/>
      <c r="S45" s="88"/>
      <c r="T45" s="88"/>
      <c r="U45" s="88"/>
      <c r="V45" s="88"/>
      <c r="W45" s="88"/>
      <c r="X45" s="88"/>
      <c r="Y45" s="88"/>
    </row>
    <row r="46" ht="23.4" customHeight="1" spans="1:25">
      <c r="A46" s="89" t="s">
        <v>67</v>
      </c>
      <c r="B46" s="89" t="s">
        <v>67</v>
      </c>
      <c r="C46" s="89" t="s">
        <v>269</v>
      </c>
      <c r="D46" s="89" t="s">
        <v>270</v>
      </c>
      <c r="E46" s="89" t="s">
        <v>109</v>
      </c>
      <c r="F46" s="89" t="s">
        <v>110</v>
      </c>
      <c r="G46" s="89" t="s">
        <v>271</v>
      </c>
      <c r="H46" s="89" t="s">
        <v>272</v>
      </c>
      <c r="I46" s="88">
        <v>196005</v>
      </c>
      <c r="J46" s="88">
        <v>196005</v>
      </c>
      <c r="K46" s="10"/>
      <c r="L46" s="10"/>
      <c r="M46" s="10"/>
      <c r="N46" s="88">
        <v>196005</v>
      </c>
      <c r="O46" s="10"/>
      <c r="P46" s="88"/>
      <c r="Q46" s="88"/>
      <c r="R46" s="88"/>
      <c r="S46" s="88"/>
      <c r="T46" s="88"/>
      <c r="U46" s="88"/>
      <c r="V46" s="88"/>
      <c r="W46" s="88"/>
      <c r="X46" s="88"/>
      <c r="Y46" s="88"/>
    </row>
    <row r="47" ht="22.65" customHeight="1" spans="1:25">
      <c r="A47" s="71" t="s">
        <v>172</v>
      </c>
      <c r="B47" s="71"/>
      <c r="C47" s="71"/>
      <c r="D47" s="71"/>
      <c r="E47" s="71"/>
      <c r="F47" s="71"/>
      <c r="G47" s="71"/>
      <c r="H47" s="71"/>
      <c r="I47" s="88">
        <v>9108840.92</v>
      </c>
      <c r="J47" s="88">
        <v>9108840.92</v>
      </c>
      <c r="K47" s="88"/>
      <c r="L47" s="88"/>
      <c r="M47" s="88"/>
      <c r="N47" s="88">
        <v>9108840.92</v>
      </c>
      <c r="O47" s="88"/>
      <c r="P47" s="88"/>
      <c r="Q47" s="88"/>
      <c r="R47" s="88"/>
      <c r="S47" s="88"/>
      <c r="T47" s="88"/>
      <c r="U47" s="88"/>
      <c r="V47" s="88"/>
      <c r="W47" s="88"/>
      <c r="X47" s="88"/>
      <c r="Y47" s="88"/>
    </row>
  </sheetData>
  <mergeCells count="31">
    <mergeCell ref="A2:Y2"/>
    <mergeCell ref="A3:H3"/>
    <mergeCell ref="I4:Y4"/>
    <mergeCell ref="J5:O5"/>
    <mergeCell ref="P5:R5"/>
    <mergeCell ref="T5:Y5"/>
    <mergeCell ref="J6:K6"/>
    <mergeCell ref="A47:H4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7"/>
  <sheetViews>
    <sheetView showZeros="0" topLeftCell="A2" workbookViewId="0">
      <selection activeCell="I14" sqref="I14"/>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1" t="s">
        <v>273</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"单位名称："&amp;"中国共产党富民县委员会社会工作部"</f>
        <v>单位名称：中国共产党富民县委员会社会工作部</v>
      </c>
      <c r="B3" s="3"/>
      <c r="C3" s="3"/>
      <c r="D3" s="3"/>
      <c r="E3" s="3"/>
      <c r="F3" s="3"/>
      <c r="G3" s="3"/>
      <c r="H3" s="3"/>
      <c r="W3" s="1" t="s">
        <v>1</v>
      </c>
    </row>
    <row r="4" ht="21.75" customHeight="1" spans="1:23">
      <c r="A4" s="71" t="s">
        <v>274</v>
      </c>
      <c r="B4" s="71" t="s">
        <v>183</v>
      </c>
      <c r="C4" s="71" t="s">
        <v>184</v>
      </c>
      <c r="D4" s="71" t="s">
        <v>275</v>
      </c>
      <c r="E4" s="71" t="s">
        <v>185</v>
      </c>
      <c r="F4" s="71" t="s">
        <v>186</v>
      </c>
      <c r="G4" s="71" t="s">
        <v>276</v>
      </c>
      <c r="H4" s="71" t="s">
        <v>277</v>
      </c>
      <c r="I4" s="71" t="s">
        <v>53</v>
      </c>
      <c r="J4" s="71" t="s">
        <v>278</v>
      </c>
      <c r="K4" s="71"/>
      <c r="L4" s="71"/>
      <c r="M4" s="71"/>
      <c r="N4" s="71" t="s">
        <v>191</v>
      </c>
      <c r="O4" s="71"/>
      <c r="P4" s="71"/>
      <c r="Q4" s="71" t="s">
        <v>59</v>
      </c>
      <c r="R4" s="71" t="s">
        <v>60</v>
      </c>
      <c r="S4" s="71"/>
      <c r="T4" s="71"/>
      <c r="U4" s="71"/>
      <c r="V4" s="71"/>
      <c r="W4" s="71"/>
    </row>
    <row r="5" ht="21.75" customHeight="1" spans="1:23">
      <c r="A5" s="71"/>
      <c r="B5" s="71"/>
      <c r="C5" s="71"/>
      <c r="D5" s="71"/>
      <c r="E5" s="71"/>
      <c r="F5" s="71"/>
      <c r="G5" s="71"/>
      <c r="H5" s="71"/>
      <c r="I5" s="71"/>
      <c r="J5" s="71" t="s">
        <v>56</v>
      </c>
      <c r="K5" s="71"/>
      <c r="L5" s="71" t="s">
        <v>57</v>
      </c>
      <c r="M5" s="71" t="s">
        <v>58</v>
      </c>
      <c r="N5" s="71" t="s">
        <v>56</v>
      </c>
      <c r="O5" s="71" t="s">
        <v>57</v>
      </c>
      <c r="P5" s="71" t="s">
        <v>58</v>
      </c>
      <c r="Q5" s="71"/>
      <c r="R5" s="71" t="s">
        <v>55</v>
      </c>
      <c r="S5" s="71" t="s">
        <v>61</v>
      </c>
      <c r="T5" s="71" t="s">
        <v>62</v>
      </c>
      <c r="U5" s="71" t="s">
        <v>63</v>
      </c>
      <c r="V5" s="71" t="s">
        <v>64</v>
      </c>
      <c r="W5" s="71" t="s">
        <v>65</v>
      </c>
    </row>
    <row r="6" ht="21" customHeight="1" spans="1:23">
      <c r="A6" s="71"/>
      <c r="B6" s="71"/>
      <c r="C6" s="71"/>
      <c r="D6" s="71"/>
      <c r="E6" s="71"/>
      <c r="F6" s="71"/>
      <c r="G6" s="71"/>
      <c r="H6" s="71"/>
      <c r="I6" s="71"/>
      <c r="J6" s="71" t="s">
        <v>55</v>
      </c>
      <c r="K6" s="71"/>
      <c r="L6" s="71"/>
      <c r="M6" s="71"/>
      <c r="N6" s="71"/>
      <c r="O6" s="71"/>
      <c r="P6" s="71"/>
      <c r="Q6" s="71"/>
      <c r="R6" s="71"/>
      <c r="S6" s="71"/>
      <c r="T6" s="71"/>
      <c r="U6" s="71"/>
      <c r="V6" s="71"/>
      <c r="W6" s="71"/>
    </row>
    <row r="7" ht="39.75" customHeight="1" spans="1:23">
      <c r="A7" s="71"/>
      <c r="B7" s="71"/>
      <c r="C7" s="71"/>
      <c r="D7" s="71"/>
      <c r="E7" s="71"/>
      <c r="F7" s="71"/>
      <c r="G7" s="71"/>
      <c r="H7" s="71"/>
      <c r="I7" s="71"/>
      <c r="J7" s="71" t="s">
        <v>55</v>
      </c>
      <c r="K7" s="71" t="s">
        <v>279</v>
      </c>
      <c r="L7" s="71"/>
      <c r="M7" s="71"/>
      <c r="N7" s="71"/>
      <c r="O7" s="71"/>
      <c r="P7" s="71"/>
      <c r="Q7" s="71"/>
      <c r="R7" s="71"/>
      <c r="S7" s="71"/>
      <c r="T7" s="71"/>
      <c r="U7" s="71"/>
      <c r="V7" s="71"/>
      <c r="W7" s="71"/>
    </row>
    <row r="8" ht="15" customHeight="1" spans="1:23">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31" customHeight="1" spans="1:23">
      <c r="A9" s="87" t="s">
        <v>280</v>
      </c>
      <c r="B9" s="87" t="s">
        <v>281</v>
      </c>
      <c r="C9" s="87" t="s">
        <v>282</v>
      </c>
      <c r="D9" s="87" t="s">
        <v>67</v>
      </c>
      <c r="E9" s="87" t="s">
        <v>99</v>
      </c>
      <c r="F9" s="87" t="s">
        <v>100</v>
      </c>
      <c r="G9" s="87" t="s">
        <v>265</v>
      </c>
      <c r="H9" s="87" t="s">
        <v>266</v>
      </c>
      <c r="I9" s="88">
        <v>216</v>
      </c>
      <c r="J9" s="88">
        <v>216</v>
      </c>
      <c r="K9" s="88">
        <v>216</v>
      </c>
      <c r="L9" s="88"/>
      <c r="M9" s="88"/>
      <c r="N9" s="88"/>
      <c r="O9" s="88"/>
      <c r="P9" s="88"/>
      <c r="Q9" s="88"/>
      <c r="R9" s="88"/>
      <c r="S9" s="88"/>
      <c r="T9" s="88"/>
      <c r="U9" s="88"/>
      <c r="V9" s="88"/>
      <c r="W9" s="88"/>
    </row>
    <row r="10" ht="30" customHeight="1" spans="1:23">
      <c r="A10" s="87" t="s">
        <v>280</v>
      </c>
      <c r="B10" s="87" t="s">
        <v>283</v>
      </c>
      <c r="C10" s="87" t="s">
        <v>284</v>
      </c>
      <c r="D10" s="87" t="s">
        <v>67</v>
      </c>
      <c r="E10" s="87" t="s">
        <v>99</v>
      </c>
      <c r="F10" s="87" t="s">
        <v>100</v>
      </c>
      <c r="G10" s="87" t="s">
        <v>285</v>
      </c>
      <c r="H10" s="87" t="s">
        <v>286</v>
      </c>
      <c r="I10" s="88">
        <v>20000</v>
      </c>
      <c r="J10" s="88">
        <v>20000</v>
      </c>
      <c r="K10" s="88">
        <v>20000</v>
      </c>
      <c r="L10" s="88"/>
      <c r="M10" s="88"/>
      <c r="N10" s="88"/>
      <c r="O10" s="88"/>
      <c r="P10" s="88"/>
      <c r="Q10" s="88"/>
      <c r="R10" s="88"/>
      <c r="S10" s="88"/>
      <c r="T10" s="88"/>
      <c r="U10" s="88"/>
      <c r="V10" s="88"/>
      <c r="W10" s="88"/>
    </row>
    <row r="11" ht="28" customHeight="1" spans="1:23">
      <c r="A11" s="87" t="s">
        <v>287</v>
      </c>
      <c r="B11" s="87" t="s">
        <v>288</v>
      </c>
      <c r="C11" s="87" t="s">
        <v>289</v>
      </c>
      <c r="D11" s="87" t="s">
        <v>67</v>
      </c>
      <c r="E11" s="87" t="s">
        <v>99</v>
      </c>
      <c r="F11" s="87" t="s">
        <v>100</v>
      </c>
      <c r="G11" s="87" t="s">
        <v>261</v>
      </c>
      <c r="H11" s="87" t="s">
        <v>262</v>
      </c>
      <c r="I11" s="88">
        <v>15000</v>
      </c>
      <c r="J11" s="88">
        <v>15000</v>
      </c>
      <c r="K11" s="88">
        <v>15000</v>
      </c>
      <c r="L11" s="88"/>
      <c r="M11" s="88"/>
      <c r="N11" s="88"/>
      <c r="O11" s="88"/>
      <c r="P11" s="88"/>
      <c r="Q11" s="88"/>
      <c r="R11" s="88"/>
      <c r="S11" s="88"/>
      <c r="T11" s="88"/>
      <c r="U11" s="88"/>
      <c r="V11" s="88"/>
      <c r="W11" s="88"/>
    </row>
    <row r="12" ht="30" customHeight="1" spans="1:23">
      <c r="A12" s="87" t="s">
        <v>287</v>
      </c>
      <c r="B12" s="87" t="s">
        <v>288</v>
      </c>
      <c r="C12" s="87" t="s">
        <v>289</v>
      </c>
      <c r="D12" s="87" t="s">
        <v>67</v>
      </c>
      <c r="E12" s="87" t="s">
        <v>99</v>
      </c>
      <c r="F12" s="87" t="s">
        <v>100</v>
      </c>
      <c r="G12" s="87" t="s">
        <v>263</v>
      </c>
      <c r="H12" s="87" t="s">
        <v>264</v>
      </c>
      <c r="I12" s="88">
        <v>15000</v>
      </c>
      <c r="J12" s="88">
        <v>15000</v>
      </c>
      <c r="K12" s="88">
        <v>15000</v>
      </c>
      <c r="L12" s="88"/>
      <c r="M12" s="88"/>
      <c r="N12" s="88"/>
      <c r="O12" s="88"/>
      <c r="P12" s="88"/>
      <c r="Q12" s="88"/>
      <c r="R12" s="88"/>
      <c r="S12" s="88"/>
      <c r="T12" s="88"/>
      <c r="U12" s="88"/>
      <c r="V12" s="88"/>
      <c r="W12" s="88"/>
    </row>
    <row r="13" ht="30" customHeight="1" spans="1:23">
      <c r="A13" s="87" t="s">
        <v>287</v>
      </c>
      <c r="B13" s="87" t="s">
        <v>288</v>
      </c>
      <c r="C13" s="87" t="s">
        <v>289</v>
      </c>
      <c r="D13" s="87" t="s">
        <v>67</v>
      </c>
      <c r="E13" s="87" t="s">
        <v>99</v>
      </c>
      <c r="F13" s="87" t="s">
        <v>100</v>
      </c>
      <c r="G13" s="87" t="s">
        <v>290</v>
      </c>
      <c r="H13" s="87" t="s">
        <v>291</v>
      </c>
      <c r="I13" s="88">
        <v>30000</v>
      </c>
      <c r="J13" s="88">
        <v>30000</v>
      </c>
      <c r="K13" s="88">
        <v>30000</v>
      </c>
      <c r="L13" s="88"/>
      <c r="M13" s="88"/>
      <c r="N13" s="88"/>
      <c r="O13" s="88"/>
      <c r="P13" s="88"/>
      <c r="Q13" s="88"/>
      <c r="R13" s="88"/>
      <c r="S13" s="88"/>
      <c r="T13" s="88"/>
      <c r="U13" s="88"/>
      <c r="V13" s="88"/>
      <c r="W13" s="88"/>
    </row>
    <row r="14" ht="29" customHeight="1" spans="1:23">
      <c r="A14" s="87" t="s">
        <v>287</v>
      </c>
      <c r="B14" s="87" t="s">
        <v>288</v>
      </c>
      <c r="C14" s="87" t="s">
        <v>289</v>
      </c>
      <c r="D14" s="87" t="s">
        <v>67</v>
      </c>
      <c r="E14" s="87" t="s">
        <v>99</v>
      </c>
      <c r="F14" s="87" t="s">
        <v>100</v>
      </c>
      <c r="G14" s="87" t="s">
        <v>292</v>
      </c>
      <c r="H14" s="87" t="s">
        <v>293</v>
      </c>
      <c r="I14" s="88">
        <v>50000</v>
      </c>
      <c r="J14" s="88">
        <v>50000</v>
      </c>
      <c r="K14" s="88">
        <v>50000</v>
      </c>
      <c r="L14" s="88"/>
      <c r="M14" s="88"/>
      <c r="N14" s="88"/>
      <c r="O14" s="88"/>
      <c r="P14" s="88"/>
      <c r="Q14" s="88"/>
      <c r="R14" s="88"/>
      <c r="S14" s="88"/>
      <c r="T14" s="88"/>
      <c r="U14" s="88"/>
      <c r="V14" s="88"/>
      <c r="W14" s="88"/>
    </row>
    <row r="15" ht="30" customHeight="1" spans="1:23">
      <c r="A15" s="87" t="s">
        <v>287</v>
      </c>
      <c r="B15" s="87" t="s">
        <v>288</v>
      </c>
      <c r="C15" s="87" t="s">
        <v>289</v>
      </c>
      <c r="D15" s="87" t="s">
        <v>67</v>
      </c>
      <c r="E15" s="87" t="s">
        <v>99</v>
      </c>
      <c r="F15" s="87" t="s">
        <v>100</v>
      </c>
      <c r="G15" s="87" t="s">
        <v>265</v>
      </c>
      <c r="H15" s="87" t="s">
        <v>266</v>
      </c>
      <c r="I15" s="88">
        <v>50000</v>
      </c>
      <c r="J15" s="88">
        <v>50000</v>
      </c>
      <c r="K15" s="88">
        <v>50000</v>
      </c>
      <c r="L15" s="88"/>
      <c r="M15" s="88"/>
      <c r="N15" s="88"/>
      <c r="O15" s="88"/>
      <c r="P15" s="88"/>
      <c r="Q15" s="88"/>
      <c r="R15" s="88"/>
      <c r="S15" s="88"/>
      <c r="T15" s="88"/>
      <c r="U15" s="88"/>
      <c r="V15" s="88"/>
      <c r="W15" s="88"/>
    </row>
    <row r="16" ht="30" customHeight="1" spans="1:23">
      <c r="A16" s="87" t="s">
        <v>287</v>
      </c>
      <c r="B16" s="87" t="s">
        <v>288</v>
      </c>
      <c r="C16" s="87" t="s">
        <v>289</v>
      </c>
      <c r="D16" s="87" t="s">
        <v>67</v>
      </c>
      <c r="E16" s="87" t="s">
        <v>99</v>
      </c>
      <c r="F16" s="87" t="s">
        <v>100</v>
      </c>
      <c r="G16" s="87" t="s">
        <v>285</v>
      </c>
      <c r="H16" s="87" t="s">
        <v>286</v>
      </c>
      <c r="I16" s="88">
        <v>40000</v>
      </c>
      <c r="J16" s="88">
        <v>40000</v>
      </c>
      <c r="K16" s="88">
        <v>40000</v>
      </c>
      <c r="L16" s="88"/>
      <c r="M16" s="88"/>
      <c r="N16" s="88"/>
      <c r="O16" s="88"/>
      <c r="P16" s="88"/>
      <c r="Q16" s="88"/>
      <c r="R16" s="88"/>
      <c r="S16" s="88"/>
      <c r="T16" s="88"/>
      <c r="U16" s="88"/>
      <c r="V16" s="88"/>
      <c r="W16" s="88"/>
    </row>
    <row r="17" ht="18.75" customHeight="1" spans="1:23">
      <c r="A17" s="71" t="s">
        <v>172</v>
      </c>
      <c r="B17" s="71"/>
      <c r="C17" s="71"/>
      <c r="D17" s="71"/>
      <c r="E17" s="71"/>
      <c r="F17" s="71"/>
      <c r="G17" s="71"/>
      <c r="H17" s="71"/>
      <c r="I17" s="88">
        <v>220216</v>
      </c>
      <c r="J17" s="88">
        <v>220216</v>
      </c>
      <c r="K17" s="88">
        <v>220216</v>
      </c>
      <c r="L17" s="88"/>
      <c r="M17" s="88"/>
      <c r="N17" s="88"/>
      <c r="O17" s="88"/>
      <c r="P17" s="88"/>
      <c r="Q17" s="88"/>
      <c r="R17" s="88"/>
      <c r="S17" s="88"/>
      <c r="T17" s="88"/>
      <c r="U17" s="88"/>
      <c r="V17" s="88"/>
      <c r="W17" s="88"/>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4"/>
  <sheetViews>
    <sheetView showZeros="0" topLeftCell="A13" workbookViewId="0">
      <selection activeCell="A1" sqref="A1:T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294</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8">
      <c r="A3" s="3" t="str">
        <f>"单位名称："&amp;"中国共产党富民县委员会社会工作部"</f>
        <v>单位名称：中国共产党富民县委员会社会工作部</v>
      </c>
      <c r="B3" s="3"/>
      <c r="C3" s="3"/>
      <c r="D3" s="3"/>
      <c r="E3" s="3"/>
      <c r="F3" s="3"/>
      <c r="G3" s="3"/>
      <c r="H3" s="3"/>
    </row>
    <row r="4" ht="44.25" customHeight="1" spans="1:10">
      <c r="A4" s="71" t="s">
        <v>184</v>
      </c>
      <c r="B4" s="71" t="s">
        <v>295</v>
      </c>
      <c r="C4" s="84" t="s">
        <v>296</v>
      </c>
      <c r="D4" s="71" t="s">
        <v>297</v>
      </c>
      <c r="E4" s="71" t="s">
        <v>298</v>
      </c>
      <c r="F4" s="71" t="s">
        <v>299</v>
      </c>
      <c r="G4" s="71" t="s">
        <v>300</v>
      </c>
      <c r="H4" s="71" t="s">
        <v>301</v>
      </c>
      <c r="I4" s="71" t="s">
        <v>302</v>
      </c>
      <c r="J4" s="71" t="s">
        <v>303</v>
      </c>
    </row>
    <row r="5" ht="18.75" customHeight="1" spans="1:10">
      <c r="A5" s="71">
        <v>1</v>
      </c>
      <c r="B5" s="71">
        <v>2</v>
      </c>
      <c r="C5" s="71">
        <v>3</v>
      </c>
      <c r="D5" s="71">
        <v>4</v>
      </c>
      <c r="E5" s="71">
        <v>5</v>
      </c>
      <c r="F5" s="71">
        <v>6</v>
      </c>
      <c r="G5" s="71">
        <v>7</v>
      </c>
      <c r="H5" s="71">
        <v>8</v>
      </c>
      <c r="I5" s="71">
        <v>9</v>
      </c>
      <c r="J5" s="71">
        <v>10</v>
      </c>
    </row>
    <row r="6" ht="42" customHeight="1" outlineLevel="1" spans="1:10">
      <c r="A6" s="85" t="s">
        <v>67</v>
      </c>
      <c r="B6" s="85"/>
      <c r="C6" s="85"/>
      <c r="D6" s="85"/>
      <c r="E6" s="85"/>
      <c r="F6" s="85"/>
      <c r="G6" s="85"/>
      <c r="H6" s="85"/>
      <c r="I6" s="85"/>
      <c r="J6" s="85"/>
    </row>
    <row r="7" ht="42" customHeight="1" outlineLevel="1" spans="1:10">
      <c r="A7" s="86" t="s">
        <v>67</v>
      </c>
      <c r="B7" s="85"/>
      <c r="C7" s="85"/>
      <c r="D7" s="85"/>
      <c r="E7" s="85"/>
      <c r="F7" s="85"/>
      <c r="G7" s="85"/>
      <c r="H7" s="85"/>
      <c r="I7" s="85"/>
      <c r="J7" s="85"/>
    </row>
    <row r="8" ht="42" customHeight="1" outlineLevel="1" spans="1:10">
      <c r="A8" s="85" t="s">
        <v>289</v>
      </c>
      <c r="B8" s="85" t="s">
        <v>304</v>
      </c>
      <c r="C8" s="85" t="s">
        <v>305</v>
      </c>
      <c r="D8" s="85" t="s">
        <v>306</v>
      </c>
      <c r="E8" s="85" t="s">
        <v>307</v>
      </c>
      <c r="F8" s="85" t="s">
        <v>308</v>
      </c>
      <c r="G8" s="85" t="s">
        <v>88</v>
      </c>
      <c r="H8" s="85" t="s">
        <v>309</v>
      </c>
      <c r="I8" s="85" t="s">
        <v>310</v>
      </c>
      <c r="J8" s="85" t="s">
        <v>311</v>
      </c>
    </row>
    <row r="9" ht="42" customHeight="1" outlineLevel="1" spans="1:10">
      <c r="A9" s="85" t="s">
        <v>289</v>
      </c>
      <c r="B9" s="85" t="s">
        <v>304</v>
      </c>
      <c r="C9" s="85" t="s">
        <v>305</v>
      </c>
      <c r="D9" s="85" t="s">
        <v>306</v>
      </c>
      <c r="E9" s="85" t="s">
        <v>312</v>
      </c>
      <c r="F9" s="85" t="s">
        <v>313</v>
      </c>
      <c r="G9" s="85" t="s">
        <v>88</v>
      </c>
      <c r="H9" s="85" t="s">
        <v>309</v>
      </c>
      <c r="I9" s="85" t="s">
        <v>310</v>
      </c>
      <c r="J9" s="85" t="s">
        <v>314</v>
      </c>
    </row>
    <row r="10" ht="42" customHeight="1" outlineLevel="1" spans="1:10">
      <c r="A10" s="85" t="s">
        <v>289</v>
      </c>
      <c r="B10" s="85" t="s">
        <v>304</v>
      </c>
      <c r="C10" s="85" t="s">
        <v>305</v>
      </c>
      <c r="D10" s="85" t="s">
        <v>306</v>
      </c>
      <c r="E10" s="85" t="s">
        <v>315</v>
      </c>
      <c r="F10" s="85" t="s">
        <v>313</v>
      </c>
      <c r="G10" s="85" t="s">
        <v>88</v>
      </c>
      <c r="H10" s="85" t="s">
        <v>309</v>
      </c>
      <c r="I10" s="85" t="s">
        <v>310</v>
      </c>
      <c r="J10" s="85" t="s">
        <v>316</v>
      </c>
    </row>
    <row r="11" ht="42" customHeight="1" outlineLevel="1" spans="1:10">
      <c r="A11" s="85" t="s">
        <v>289</v>
      </c>
      <c r="B11" s="85" t="s">
        <v>304</v>
      </c>
      <c r="C11" s="85" t="s">
        <v>305</v>
      </c>
      <c r="D11" s="85" t="s">
        <v>306</v>
      </c>
      <c r="E11" s="85" t="s">
        <v>317</v>
      </c>
      <c r="F11" s="85" t="s">
        <v>313</v>
      </c>
      <c r="G11" s="85" t="s">
        <v>81</v>
      </c>
      <c r="H11" s="85" t="s">
        <v>318</v>
      </c>
      <c r="I11" s="85" t="s">
        <v>310</v>
      </c>
      <c r="J11" s="85" t="s">
        <v>319</v>
      </c>
    </row>
    <row r="12" ht="42" customHeight="1" outlineLevel="1" spans="1:10">
      <c r="A12" s="85" t="s">
        <v>289</v>
      </c>
      <c r="B12" s="85" t="s">
        <v>304</v>
      </c>
      <c r="C12" s="85" t="s">
        <v>305</v>
      </c>
      <c r="D12" s="85" t="s">
        <v>306</v>
      </c>
      <c r="E12" s="85" t="s">
        <v>320</v>
      </c>
      <c r="F12" s="85" t="s">
        <v>313</v>
      </c>
      <c r="G12" s="85" t="s">
        <v>321</v>
      </c>
      <c r="H12" s="85" t="s">
        <v>322</v>
      </c>
      <c r="I12" s="85" t="s">
        <v>310</v>
      </c>
      <c r="J12" s="85" t="s">
        <v>323</v>
      </c>
    </row>
    <row r="13" ht="50" customHeight="1" outlineLevel="1" spans="1:10">
      <c r="A13" s="85" t="s">
        <v>289</v>
      </c>
      <c r="B13" s="85" t="s">
        <v>304</v>
      </c>
      <c r="C13" s="85" t="s">
        <v>324</v>
      </c>
      <c r="D13" s="85" t="s">
        <v>325</v>
      </c>
      <c r="E13" s="85" t="s">
        <v>326</v>
      </c>
      <c r="F13" s="85" t="s">
        <v>308</v>
      </c>
      <c r="G13" s="85" t="s">
        <v>327</v>
      </c>
      <c r="H13" s="85" t="s">
        <v>328</v>
      </c>
      <c r="I13" s="85" t="s">
        <v>329</v>
      </c>
      <c r="J13" s="85" t="s">
        <v>330</v>
      </c>
    </row>
    <row r="14" ht="42" customHeight="1" outlineLevel="1" spans="1:10">
      <c r="A14" s="85" t="s">
        <v>289</v>
      </c>
      <c r="B14" s="85" t="s">
        <v>304</v>
      </c>
      <c r="C14" s="85" t="s">
        <v>331</v>
      </c>
      <c r="D14" s="85" t="s">
        <v>332</v>
      </c>
      <c r="E14" s="85" t="s">
        <v>333</v>
      </c>
      <c r="F14" s="85" t="s">
        <v>313</v>
      </c>
      <c r="G14" s="85" t="s">
        <v>334</v>
      </c>
      <c r="H14" s="85" t="s">
        <v>335</v>
      </c>
      <c r="I14" s="85" t="s">
        <v>310</v>
      </c>
      <c r="J14" s="85" t="s">
        <v>336</v>
      </c>
    </row>
    <row r="15" ht="42" customHeight="1" outlineLevel="1" spans="1:10">
      <c r="A15" s="85" t="s">
        <v>282</v>
      </c>
      <c r="B15" s="85" t="s">
        <v>337</v>
      </c>
      <c r="C15" s="85" t="s">
        <v>305</v>
      </c>
      <c r="D15" s="85" t="s">
        <v>306</v>
      </c>
      <c r="E15" s="85" t="s">
        <v>338</v>
      </c>
      <c r="F15" s="85" t="s">
        <v>308</v>
      </c>
      <c r="G15" s="85" t="s">
        <v>339</v>
      </c>
      <c r="H15" s="85" t="s">
        <v>340</v>
      </c>
      <c r="I15" s="85" t="s">
        <v>310</v>
      </c>
      <c r="J15" s="85" t="s">
        <v>341</v>
      </c>
    </row>
    <row r="16" ht="184" customHeight="1" outlineLevel="1" spans="1:10">
      <c r="A16" s="85" t="s">
        <v>282</v>
      </c>
      <c r="B16" s="85" t="s">
        <v>337</v>
      </c>
      <c r="C16" s="85" t="s">
        <v>324</v>
      </c>
      <c r="D16" s="85" t="s">
        <v>325</v>
      </c>
      <c r="E16" s="85" t="s">
        <v>342</v>
      </c>
      <c r="F16" s="85" t="s">
        <v>313</v>
      </c>
      <c r="G16" s="85" t="s">
        <v>343</v>
      </c>
      <c r="H16" s="85" t="s">
        <v>335</v>
      </c>
      <c r="I16" s="85" t="s">
        <v>310</v>
      </c>
      <c r="J16" s="85" t="s">
        <v>344</v>
      </c>
    </row>
    <row r="17" ht="42" customHeight="1" outlineLevel="1" spans="1:10">
      <c r="A17" s="85" t="s">
        <v>282</v>
      </c>
      <c r="B17" s="85" t="s">
        <v>337</v>
      </c>
      <c r="C17" s="85" t="s">
        <v>331</v>
      </c>
      <c r="D17" s="85" t="s">
        <v>332</v>
      </c>
      <c r="E17" s="85" t="s">
        <v>345</v>
      </c>
      <c r="F17" s="85" t="s">
        <v>313</v>
      </c>
      <c r="G17" s="85" t="s">
        <v>343</v>
      </c>
      <c r="H17" s="85" t="s">
        <v>335</v>
      </c>
      <c r="I17" s="85" t="s">
        <v>310</v>
      </c>
      <c r="J17" s="85" t="s">
        <v>346</v>
      </c>
    </row>
    <row r="18" ht="42" customHeight="1" outlineLevel="1" spans="1:10">
      <c r="A18" s="85" t="s">
        <v>284</v>
      </c>
      <c r="B18" s="85" t="s">
        <v>347</v>
      </c>
      <c r="C18" s="85" t="s">
        <v>305</v>
      </c>
      <c r="D18" s="85" t="s">
        <v>306</v>
      </c>
      <c r="E18" s="85" t="s">
        <v>348</v>
      </c>
      <c r="F18" s="85" t="s">
        <v>308</v>
      </c>
      <c r="G18" s="85" t="s">
        <v>171</v>
      </c>
      <c r="H18" s="85" t="s">
        <v>349</v>
      </c>
      <c r="I18" s="85" t="s">
        <v>310</v>
      </c>
      <c r="J18" s="85" t="s">
        <v>350</v>
      </c>
    </row>
    <row r="19" ht="83" customHeight="1" outlineLevel="1" spans="1:10">
      <c r="A19" s="85" t="s">
        <v>284</v>
      </c>
      <c r="B19" s="85" t="s">
        <v>347</v>
      </c>
      <c r="C19" s="85" t="s">
        <v>305</v>
      </c>
      <c r="D19" s="85" t="s">
        <v>351</v>
      </c>
      <c r="E19" s="85" t="s">
        <v>352</v>
      </c>
      <c r="F19" s="85" t="s">
        <v>313</v>
      </c>
      <c r="G19" s="85" t="s">
        <v>353</v>
      </c>
      <c r="H19" s="85" t="s">
        <v>335</v>
      </c>
      <c r="I19" s="85" t="s">
        <v>310</v>
      </c>
      <c r="J19" s="85" t="s">
        <v>354</v>
      </c>
    </row>
    <row r="20" ht="61" customHeight="1" outlineLevel="1" spans="1:10">
      <c r="A20" s="85" t="s">
        <v>284</v>
      </c>
      <c r="B20" s="85" t="s">
        <v>347</v>
      </c>
      <c r="C20" s="85" t="s">
        <v>305</v>
      </c>
      <c r="D20" s="85" t="s">
        <v>351</v>
      </c>
      <c r="E20" s="85" t="s">
        <v>355</v>
      </c>
      <c r="F20" s="85" t="s">
        <v>313</v>
      </c>
      <c r="G20" s="85" t="s">
        <v>356</v>
      </c>
      <c r="H20" s="85" t="s">
        <v>335</v>
      </c>
      <c r="I20" s="85" t="s">
        <v>310</v>
      </c>
      <c r="J20" s="85" t="s">
        <v>357</v>
      </c>
    </row>
    <row r="21" ht="81" customHeight="1" outlineLevel="1" spans="1:10">
      <c r="A21" s="85" t="s">
        <v>284</v>
      </c>
      <c r="B21" s="85" t="s">
        <v>347</v>
      </c>
      <c r="C21" s="85" t="s">
        <v>305</v>
      </c>
      <c r="D21" s="85" t="s">
        <v>358</v>
      </c>
      <c r="E21" s="85" t="s">
        <v>359</v>
      </c>
      <c r="F21" s="85" t="s">
        <v>308</v>
      </c>
      <c r="G21" s="85" t="s">
        <v>360</v>
      </c>
      <c r="H21" s="85" t="s">
        <v>335</v>
      </c>
      <c r="I21" s="85" t="s">
        <v>329</v>
      </c>
      <c r="J21" s="85" t="s">
        <v>361</v>
      </c>
    </row>
    <row r="22" ht="50" customHeight="1" outlineLevel="1" spans="1:10">
      <c r="A22" s="85" t="s">
        <v>284</v>
      </c>
      <c r="B22" s="85" t="s">
        <v>347</v>
      </c>
      <c r="C22" s="85" t="s">
        <v>324</v>
      </c>
      <c r="D22" s="85" t="s">
        <v>362</v>
      </c>
      <c r="E22" s="85" t="s">
        <v>363</v>
      </c>
      <c r="F22" s="85" t="s">
        <v>308</v>
      </c>
      <c r="G22" s="85" t="s">
        <v>81</v>
      </c>
      <c r="H22" s="85" t="s">
        <v>364</v>
      </c>
      <c r="I22" s="85" t="s">
        <v>310</v>
      </c>
      <c r="J22" s="85" t="s">
        <v>365</v>
      </c>
    </row>
    <row r="23" ht="42" customHeight="1" outlineLevel="1" spans="1:10">
      <c r="A23" s="85" t="s">
        <v>284</v>
      </c>
      <c r="B23" s="85" t="s">
        <v>347</v>
      </c>
      <c r="C23" s="85" t="s">
        <v>324</v>
      </c>
      <c r="D23" s="85" t="s">
        <v>366</v>
      </c>
      <c r="E23" s="85" t="s">
        <v>367</v>
      </c>
      <c r="F23" s="85" t="s">
        <v>313</v>
      </c>
      <c r="G23" s="85" t="s">
        <v>321</v>
      </c>
      <c r="H23" s="85" t="s">
        <v>368</v>
      </c>
      <c r="I23" s="85" t="s">
        <v>310</v>
      </c>
      <c r="J23" s="85" t="s">
        <v>369</v>
      </c>
    </row>
    <row r="24" ht="78" customHeight="1" outlineLevel="1" spans="1:10">
      <c r="A24" s="85" t="s">
        <v>284</v>
      </c>
      <c r="B24" s="85" t="s">
        <v>347</v>
      </c>
      <c r="C24" s="85" t="s">
        <v>331</v>
      </c>
      <c r="D24" s="85" t="s">
        <v>332</v>
      </c>
      <c r="E24" s="85" t="s">
        <v>370</v>
      </c>
      <c r="F24" s="85" t="s">
        <v>313</v>
      </c>
      <c r="G24" s="85" t="s">
        <v>343</v>
      </c>
      <c r="H24" s="85" t="s">
        <v>335</v>
      </c>
      <c r="I24" s="85" t="s">
        <v>310</v>
      </c>
      <c r="J24" s="85" t="s">
        <v>371</v>
      </c>
    </row>
  </sheetData>
  <mergeCells count="8">
    <mergeCell ref="A2:J2"/>
    <mergeCell ref="A3:H3"/>
    <mergeCell ref="A8:A14"/>
    <mergeCell ref="A15:A17"/>
    <mergeCell ref="A18:A24"/>
    <mergeCell ref="B8:B14"/>
    <mergeCell ref="B15:B17"/>
    <mergeCell ref="B18:B24"/>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2026-03-05T06:58:00Z</dcterms:created>
  <dcterms:modified xsi:type="dcterms:W3CDTF">2026-03-10T02:18:20Z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B0B250FBC1394F61A6B85A74F3C4DF0F_13</vt:lpwstr>
  </property>
  <property fmtid="{D5CDD505-2E9C-101B-9397-08002B2CF9AE}" pid="3" name="KSOProductBuildVer">
    <vt:lpwstr>2052-12.1.0.16399</vt:lpwstr>
  </property>
</Properties>
</file>