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7"/>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<sst xmlns="http://schemas.openxmlformats.org/spreadsheetml/2006/main" count="1304" uniqueCount="493">
  <si>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</si>
  <si>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</si>
  <si>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</si>
  <si>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</si>
  <si>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</si>
  <si>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</si>
  <si>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</si>
  <si>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</si>
  <si>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</si>
  <si>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</si>
  <si>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</si>
  <si>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</si>
  <si>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</si>
  <si>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</si>
  <si>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</si>
  <si>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</si>
  <si>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</si>
  <si>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</si>
  <si>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</si>
  <si>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</si>
  <si>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</si>
  <si>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</si>
  <si>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</si>
  <si>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</si>
  <si>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</si>
  <si>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</si>
  <si>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</si>
  <si>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</si>
  <si>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</si>
  <si>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</si>
  <si>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</si>
  <si>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</si>
  <si>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</si>
  <si>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</si>
  <si>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</si>
  <si>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</si>
  <si>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</si>
  <si>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</si>
  <si>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</si>
  <si>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</si>
  <si>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</si>
  <si>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</si>
  <si>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</si>
  <si>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</si>
  <si>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</si>
  <si>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</si>
  <si>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</si>
  <si>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</si>
  <si>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</si>
  <si>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</si>
  <si>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</si>
  <si>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</si>
  <si>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</si>
  <si>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</si>
  <si>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</si>
  <si>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</si>
  <si>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</si>
  <si>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</si>
  <si>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</si>
  <si>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</si>
  <si>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</si>
  <si>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</si>
  <si>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</si>
  <si>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</si>
  <si>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</si>
  <si>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</si>
  <si>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377</t>
  </si>
  <si>
    <t>富民县医疗保障局</t>
  </si>
  <si>
    <t>377001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</si>
  <si>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</si>
  <si>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</si>
  <si>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</si>
  <si>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</si>
  <si>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</si>
  <si>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</si>
  <si>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</si>
  <si>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</si>
  <si>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</si>
  <si>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</si>
  <si>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</si>
  <si>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</si>
  <si>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</si>
  <si>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</si>
  <si>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</si>
  <si>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</si>
  <si>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</si>
  <si>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</si>
  <si>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</si>
  <si>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</si>
  <si>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</si>
  <si>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</si>
  <si>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</si>
  <si>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</si>
  <si>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</si>
  <si>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</si>
  <si>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</si>
  <si>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</si>
  <si>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</si>
  <si>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</si>
  <si>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</si>
  <si>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</si>
  <si>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</si>
  <si>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</si>
  <si>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</si>
  <si>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</si>
  <si>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</si>
  <si>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</si>
  <si>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</si>
  <si>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</si>
  <si>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</si>
  <si>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</si>
  <si>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</si>
  <si>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</si>
  <si>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</si>
  <si>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</si>
  <si>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21013</t>
  </si>
  <si>
    <t>医疗救助</t>
  </si>
  <si>
    <t>2101301</t>
  </si>
  <si>
    <t>城乡医疗救助</t>
  </si>
  <si>
    <t>21015</t>
  </si>
  <si>
    <t>医疗保障管理事务</t>
  </si>
  <si>
    <t>2101501</t>
  </si>
  <si>
    <t>行政运行</t>
  </si>
  <si>
    <t>2101599</t>
  </si>
  <si>
    <t>其他医疗保障管理事务支出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</si>
  <si>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</si>
  <si>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</si>
  <si>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</si>
  <si>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</si>
  <si>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</si>
  <si>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</si>
  <si>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</si>
  <si>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</si>
  <si>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</si>
  <si>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</si>
  <si>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</si>
  <si>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</si>
  <si>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</si>
  <si>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</si>
  <si>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</si>
  <si>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</si>
  <si>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</si>
  <si>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</si>
  <si>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</si>
  <si>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</si>
  <si>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</si>
  <si>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</si>
  <si>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</si>
  <si>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</si>
  <si>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</si>
  <si>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</si>
  <si>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</si>
  <si>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</si>
  <si>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</si>
  <si>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</si>
  <si>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</si>
  <si>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</si>
  <si>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</si>
  <si>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</si>
  <si>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</si>
  <si>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</si>
  <si>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</si>
  <si>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</si>
  <si>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</si>
  <si>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</si>
  <si>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</si>
  <si>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</si>
  <si>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</si>
  <si>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</si>
  <si>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</si>
  <si>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</si>
  <si>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</si>
  <si>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</si>
  <si>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</si>
  <si>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</si>
  <si>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</si>
  <si>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</si>
  <si>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</si>
  <si>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</si>
  <si>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</si>
  <si>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</si>
  <si>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</si>
  <si>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二、“三公”经费预算减少原因说明:本部门2026年严格落实中央八项规定精神，节约财政资金过紧日子，公务接待费较上年减少2260元，下降10%，所以2026年公务接待费预算减少。</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</si>
  <si>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</si>
  <si>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</si>
  <si>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</si>
  <si>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</si>
  <si>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</si>
  <si>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</si>
  <si>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</si>
  <si>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</si>
  <si>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</si>
  <si>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</si>
  <si>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</si>
  <si>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</si>
  <si>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</si>
  <si>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</si>
  <si>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</si>
  <si>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</si>
  <si>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</si>
  <si>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</si>
  <si>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</si>
  <si>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</si>
  <si>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530124210000000000781</t>
  </si>
  <si>
    <t>行政人员支出工资</t>
  </si>
  <si>
    <t>30101</t>
  </si>
  <si>
    <t>基本工资</t>
  </si>
  <si>
    <t>30103</t>
  </si>
  <si>
    <t>奖金</t>
  </si>
  <si>
    <t>530124210000000000784</t>
  </si>
  <si>
    <t>30113</t>
  </si>
  <si>
    <t>530124210000000000786</t>
  </si>
  <si>
    <t>30217</t>
  </si>
  <si>
    <t>530124210000000000788</t>
  </si>
  <si>
    <t>一般公用经费</t>
  </si>
  <si>
    <t>30201</t>
  </si>
  <si>
    <t>办公费</t>
  </si>
  <si>
    <t>30205</t>
  </si>
  <si>
    <t>水费</t>
  </si>
  <si>
    <t>30207</t>
  </si>
  <si>
    <t>邮电费</t>
  </si>
  <si>
    <t>30209</t>
  </si>
  <si>
    <t>物业管理费</t>
  </si>
  <si>
    <t>30213</t>
  </si>
  <si>
    <t>维修（护）费</t>
  </si>
  <si>
    <t>30299</t>
  </si>
  <si>
    <t>其他商品和服务支出</t>
  </si>
  <si>
    <t>31003</t>
  </si>
  <si>
    <t>专用设备购置</t>
  </si>
  <si>
    <t>530124231100001331210</t>
  </si>
  <si>
    <t>工会经费</t>
  </si>
  <si>
    <t>30228</t>
  </si>
  <si>
    <t>530124231100001374224</t>
  </si>
  <si>
    <t>工伤保险支出</t>
  </si>
  <si>
    <t>30112</t>
  </si>
  <si>
    <t>其他社会保障缴费</t>
  </si>
  <si>
    <t>530124231100001374226</t>
  </si>
  <si>
    <t>养老保险支出</t>
  </si>
  <si>
    <t>30108</t>
  </si>
  <si>
    <t>机关事业单位基本养老保险缴费</t>
  </si>
  <si>
    <t>530124231100001374232</t>
  </si>
  <si>
    <t>公务员基础绩效奖</t>
  </si>
  <si>
    <t>530124231100001374234</t>
  </si>
  <si>
    <t>行政在职津贴补贴</t>
  </si>
  <si>
    <t>30102</t>
  </si>
  <si>
    <t>津贴补贴</t>
  </si>
  <si>
    <t>530124231100001374239</t>
  </si>
  <si>
    <t>失业保险支出</t>
  </si>
  <si>
    <t>530124231100001374247</t>
  </si>
  <si>
    <t>公务交通补贴</t>
  </si>
  <si>
    <t>30239</t>
  </si>
  <si>
    <t>其他交通费用</t>
  </si>
  <si>
    <t>530124231100001374248</t>
  </si>
  <si>
    <t>医疗保险支出</t>
  </si>
  <si>
    <t>30110</t>
  </si>
  <si>
    <t>职工基本医疗保险缴费</t>
  </si>
  <si>
    <t>30111</t>
  </si>
  <si>
    <t>公务员医疗补助缴费</t>
  </si>
  <si>
    <t>530124231100001374253</t>
  </si>
  <si>
    <t>公共交通专项经费</t>
  </si>
  <si>
    <t>530124251100003854258</t>
  </si>
  <si>
    <t>残疾人就业保障金</t>
  </si>
  <si>
    <t>530124261100005105551</t>
  </si>
  <si>
    <t>30307</t>
  </si>
  <si>
    <t>医疗费补助</t>
  </si>
  <si>
    <t>530124261100005105572</t>
  </si>
  <si>
    <t>职业年金支出</t>
  </si>
  <si>
    <t>30109</t>
  </si>
  <si>
    <t>职业年金缴费</t>
  </si>
  <si>
    <t>预算05-1表</t>
  </si>
  <si>
    <t>项目分类</t>
  </si>
  <si>
    <t>项目单位</t>
  </si>
  <si>
    <t>经济科目编码</t>
  </si>
  <si>
    <t>经济科目名称</t>
  </si>
  <si>
    <t>本年拨款</t>
  </si>
  <si>
    <t>其中：本次下达</t>
  </si>
  <si>
    <t>专项业务类</t>
  </si>
  <si>
    <t>530124261100005176645</t>
  </si>
  <si>
    <t>2025年盘活结转结余昆财社基【2025】39号2025年第二批医疗服务与保障能力提升补助资金</t>
  </si>
  <si>
    <t>30211</t>
  </si>
  <si>
    <t>差旅费</t>
  </si>
  <si>
    <t>30227</t>
  </si>
  <si>
    <t>委托业务费</t>
  </si>
  <si>
    <t>530124261100005243063</t>
  </si>
  <si>
    <t>2026年富民县计算机终端购置县级补助资金</t>
  </si>
  <si>
    <t>31002</t>
  </si>
  <si>
    <t>办公设备购置</t>
  </si>
  <si>
    <t>民生类</t>
  </si>
  <si>
    <t>530124261100005063348</t>
  </si>
  <si>
    <t>城乡医疗救助县级财政补助资金</t>
  </si>
  <si>
    <t>530124261100005085317</t>
  </si>
  <si>
    <t>富民县医疗保障局2026年遗属生活补助经费</t>
  </si>
  <si>
    <t>30305</t>
  </si>
  <si>
    <t>生活补助</t>
  </si>
  <si>
    <t>预算05-2表</t>
  </si>
  <si>
    <t>项目年度绩效目标</t>
  </si>
  <si>
    <t>一级指标</t>
  </si>
  <si>
    <t>二级指标</t>
  </si>
  <si>
    <t>三级指标</t>
  </si>
  <si>
    <t>指标性质</t>
  </si>
  <si>
    <t>指标值</t>
  </si>
  <si>
    <t>度量单位</t>
  </si>
  <si>
    <t>指标属性</t>
  </si>
  <si>
    <t>指标内容</t>
  </si>
  <si>
    <t>产出指标</t>
  </si>
  <si>
    <t>数量指标</t>
  </si>
  <si>
    <t>医保规范性文件和政策措施的合法性审查、公平竞争审查</t>
  </si>
  <si>
    <t>=</t>
  </si>
  <si>
    <t>全覆盖</t>
  </si>
  <si>
    <t>年</t>
  </si>
  <si>
    <t>定量指标</t>
  </si>
  <si>
    <t>2025年盘活结转结余昆财社基【2025】39号2025年第二批中央财政医疗服务与保障能力提升（医疗保障服务能力建设部分）补助资金</t>
  </si>
  <si>
    <t>医保信息系统正常运行率</t>
  </si>
  <si>
    <t>&gt;=</t>
  </si>
  <si>
    <t>90</t>
  </si>
  <si>
    <t>%</t>
  </si>
  <si>
    <t>医保信息系统重大安全事件响应时间</t>
  </si>
  <si>
    <t>&lt;=</t>
  </si>
  <si>
    <t>60</t>
  </si>
  <si>
    <t>分钟</t>
  </si>
  <si>
    <t xml:space="preserve">2025年盘活结转结余昆财社基【2025】39号2025年第二批中央财政医疗服务与保障能力提升（医疗保障服务能力建设部分）补助资金
</t>
  </si>
  <si>
    <t>医保信息系统运行维护响应时间</t>
  </si>
  <si>
    <t>30</t>
  </si>
  <si>
    <t>定点医药机构监督检查覆盖率</t>
  </si>
  <si>
    <t>推行医保支付方式改革和DRG试点</t>
  </si>
  <si>
    <t xml:space="preserve">符合条件的开展住院服务的医疗机构≥40% 病种≥70%  </t>
  </si>
  <si>
    <t>门诊慢特病相关治疗费用跨省直接结算统筹地区覆盖率</t>
  </si>
  <si>
    <t>100</t>
  </si>
  <si>
    <t>质量指标</t>
  </si>
  <si>
    <t>医保法治建设能力</t>
  </si>
  <si>
    <t>有所提高</t>
  </si>
  <si>
    <t>基金预警和风险防控能力</t>
  </si>
  <si>
    <t>医保经办服务能力</t>
  </si>
  <si>
    <t>医保综合监管能力</t>
  </si>
  <si>
    <t>显著提升</t>
  </si>
  <si>
    <t>医保宣传能力</t>
  </si>
  <si>
    <t>医保标准化水平</t>
  </si>
  <si>
    <t>医药服务价格动态调整与深化医疗服务价格改革试点执行情况</t>
  </si>
  <si>
    <t>按时按要求落实和执行</t>
  </si>
  <si>
    <t>医药价格和招采信用评价制度建立和实施情况</t>
  </si>
  <si>
    <t>国谈药相关药品落地及统计监测情况</t>
  </si>
  <si>
    <t>我省自行增补纳入医保支付药品的消化情况</t>
  </si>
  <si>
    <t>集中采购落实情况</t>
  </si>
  <si>
    <t>效益指标</t>
  </si>
  <si>
    <t>社会效益</t>
  </si>
  <si>
    <t>政策知晓率</t>
  </si>
  <si>
    <t>反映补助政策的宣传效果情况。
政策知晓率=调查中补助政策知晓人数/调查总人数*100%</t>
  </si>
  <si>
    <t>满意度指标</t>
  </si>
  <si>
    <t>服务对象满意度</t>
  </si>
  <si>
    <t>受益对象满意度</t>
  </si>
  <si>
    <t>定性指标</t>
  </si>
  <si>
    <t xml:space="preserve">问卷调查
</t>
  </si>
  <si>
    <t>获补对象数</t>
  </si>
  <si>
    <t>5452</t>
  </si>
  <si>
    <t>人(人次、家)</t>
  </si>
  <si>
    <t>反映获补助人员、企业的数量情况，也适用补贴、资助等形式的补助。</t>
  </si>
  <si>
    <t xml:space="preserve">主要负责辖区内城镇职工、城乡居民以及离休干部等参保人员的医疗保险、生育保险工作；负责医疗保险资金的筹集运作、管理和监督检查；依法对各项社会医疗保障制度实施过程中的违规行为进行调查和处理。负责制定富民县城镇职工基本医疗保险、重特病医疗统筹(以下统称职工医疗保险)，富民县城乡居民基本医疗保险及其大病医疗保险(以下统称居民医疗保险)，富民县生育保险，富民县公务员医疗补助、建国初期退休干部医疗补贴、医疗照顾人员医疗补助(以下统称富民县职工医保专项医疗补助)。辖区内应保尽保，杜绝因病致贫，因病返贫，2025年预算资金44.80元*122679人=5496019.2元。						
</t>
  </si>
  <si>
    <t>兑现准确率</t>
  </si>
  <si>
    <t>反映补助准确发放的情况。
补助兑现准确率=补助兑付额/应付额*100%</t>
  </si>
  <si>
    <t>时效指标</t>
  </si>
  <si>
    <t>救助发放及时率</t>
  </si>
  <si>
    <t>反映发放单位及时发放补助资金的情况。
发放及时率=在时限内发放资金/应发放资金*100%</t>
  </si>
  <si>
    <t>反映获补助受益对象的满意程度。</t>
  </si>
  <si>
    <t>购置设备数量</t>
  </si>
  <si>
    <t>台（套）</t>
  </si>
  <si>
    <t>反映购置数量完成情况。</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</si>
  <si>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</si>
  <si>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</si>
  <si>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</si>
  <si>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</si>
  <si>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</si>
  <si>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设备使用年限</t>
  </si>
  <si>
    <t>反映新投入设备使用年限情况。</t>
  </si>
  <si>
    <t>使用人员满意度</t>
  </si>
  <si>
    <t>反映服务对象对购置设备的整体满意情况。
使用人员满意度=（对购置设备满意的人数/问卷调查人数）*100%。</t>
  </si>
  <si>
    <t>获补对象准确率</t>
  </si>
  <si>
    <t>反映获补助对象认定的准确性情况。
获补对象准确率=抽检符合标准的补助对象数/抽检实际补助对象数*100%</t>
  </si>
  <si>
    <t>发放及时率</t>
  </si>
  <si>
    <t>预算05-3表</t>
  </si>
  <si>
    <t>本单位无此事项内容公开，故此表为空表。</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</si>
  <si>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</si>
  <si>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</si>
  <si>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</si>
  <si>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</si>
  <si>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</si>
  <si>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</si>
  <si>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</si>
  <si>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</si>
  <si>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</si>
  <si>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</si>
  <si>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</si>
  <si>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</si>
  <si>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</si>
  <si>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</si>
  <si>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</si>
  <si>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</si>
  <si>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</si>
  <si>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</si>
  <si>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</si>
  <si>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</si>
  <si>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</si>
  <si>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</si>
  <si>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</si>
  <si>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</si>
  <si>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</si>
  <si>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</si>
  <si>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</si>
  <si>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</si>
  <si>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</si>
  <si>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</si>
  <si>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</si>
  <si>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</si>
  <si>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</si>
  <si>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</si>
  <si>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</si>
  <si>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</si>
  <si>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</si>
  <si>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</si>
  <si>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</si>
  <si>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</si>
  <si>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312 民生类</t>
  </si>
  <si>
    <t>预算13表</t>
  </si>
  <si>
    <t>部门编码</t>
  </si>
  <si>
    <t>部门名称</t>
  </si>
  <si>
    <t>内容</t>
  </si>
  <si>
    <t>说明</t>
  </si>
  <si>
    <t>部门总体目标</t>
  </si>
  <si>
    <t>部门职责</t>
  </si>
  <si>
    <t>医疗保障局统筹拟定并组织实施全县医疗保险、生育保险、医疗救助等医疗保障制度的政策制度，监督管理相关医疗保障基金，完善异地就医管理和费用结算平台，组织制定和调整药品、医疗服务价格和收费标准，制定药品和医用耗材的招标采购政策并监督实施，监督管理纳入医保支出范围内的医疗服务行为和医疗费用；负责全县范围内各机关、企业事业单位和人民团体在职人员医疗保险缴费的核定，负责全县城乡居民医疗保险参保人员信息核定和参保缴费的征收工作，负责全县城镇职工、城乡居民和离休人员医疗保险基金的安全管理和医疗保险费审核报销工作。</t>
  </si>
  <si>
    <t>根据三定方案归纳</t>
  </si>
  <si>
    <t>富民县医疗保障局贯彻落实城乡居民基本医疗保险制度贯彻落实党中央、省委、市委、县委关于医疗保障工作的方针政策和决策部署，在履行职责过程中坚持和加强党对医疗保障工作的集中统一领导。负责实施医疗保险、生育保险、医疗救助等医疗保障制度，建立健全医疗保障基金管理制度和安全防控机制，推进医疗保障基金支付方式改革。负责实施医疗保障筹资、待遇政策和长期护理保险、生育保险制度。统筹城乡医疗保障待遇标准，建立健全与筹资水平相适应的待遇调整机制。负责实施城乡统一的药品、医用耗材、医疗服务项目、医疗服务设施等医保目录和支付标准。负责实施药品、医用耗材价格和医疗服务项目、医疗服务设施收费标准，推动建立市场主导的社会医药服务价格形成机制，贯彻执行价格信息监测和信息发布制度。负责实施药品和医用耗材的招标采购政策，推进药品、医用耗材招标采购平台建设。负责实施定点医药机构协议和支付管理办法，贯彻执行医疗保险信用评价体系和信息披露制度。监督管理纳入医保范围内的医疗服务行为和医疗费用，依法查处医疗保障领域违法违规行为。负责医疗保障经办管理、公共服务体系和信息化建设。组织实施和完善异地就医管理和费用结算政策，贯彻执行医疗保障关系转移接续制度。</t>
  </si>
  <si>
    <t>根据部门职责，中长期规划，各级党委，各级政府要求归纳</t>
  </si>
  <si>
    <t>部门年度目标</t>
  </si>
  <si>
    <t>主要负责辖区内城镇职工、城乡居民以及离休干部等参保人员的医疗保险、生育保险工作；负责医疗保险资金的筹集运作、管理和监督检查；依法对各项社会医疗保障制度实施过程中的违规行为进行调查和处理。负责制定富民县城镇职工基本医疗保险、重特病医疗统筹(以下统称职工医疗保险)，富民县城乡居民基本医疗保险及其大病医疗保险(以下统称居民医疗保险)，富民县生育保险，富民县公务员医疗补助、新中国成立初期退休干部医疗补贴、医疗照顾人员医疗补助(以下统称富民县职工医保专项医疗补助)。</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</si>
  <si>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</si>
  <si>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</si>
  <si>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</si>
  <si>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</si>
  <si>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</si>
  <si>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</si>
  <si>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</si>
  <si>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</si>
  <si>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</si>
  <si>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富民县医疗保障局总体目标。</t>
  </si>
  <si>
    <t>人员经费，城乡医疗救助县级补助资金、遗属补助、上年结转结余等。</t>
  </si>
  <si>
    <t>三、部门整体支出绩效指标</t>
  </si>
  <si>
    <t>绩效指标</t>
  </si>
  <si>
    <t>评（扣）分标准</t>
  </si>
  <si>
    <t>绩效指标设定依据及指标值数据来源</t>
  </si>
  <si>
    <t xml:space="preserve">二级指标 </t>
  </si>
  <si>
    <t>按量拨付及发放医保各种费用</t>
  </si>
  <si>
    <t>95</t>
  </si>
  <si>
    <t>县医疗保障局2026年工作计划</t>
  </si>
  <si>
    <t>按量拨付及发放医保各种费用职工工资及其他待遇；确保15万参保人员均能参与享受医疗保险待遇</t>
  </si>
  <si>
    <t>富政办通〔2025〕34号关于印发富民县2026—2028年中期财政规划和2026年部门预算编制指导意见的通知</t>
  </si>
  <si>
    <t>基本医疗保险参保率</t>
  </si>
  <si>
    <t>人员经费完成率</t>
  </si>
  <si>
    <t>及时完成医保各项费用基金的拨付</t>
  </si>
  <si>
    <t>及时完成医保各项费用及基金的拨付按时发放职工工资及其他待遇确保参保状态下和持续缴费期间能享受相应的医疗保险待遇</t>
  </si>
  <si>
    <t>全县范围内适合参保人群应保尽保</t>
  </si>
  <si>
    <t>确保全县范围内适合参保的人群应保尽保，城乡医疗救助享受最大化，减少因病致贫因病返贫现象，认真落实国家保障和民生相关政策让群众真正享受到实惠，满足参保人员医疗需求实现全民病有所医不断提高获得感和幸福感全面建成小康社会。</t>
  </si>
  <si>
    <t>服务人员满意度</t>
  </si>
  <si>
    <t>问卷调查</t>
  </si>
  <si>
    <t>预算14表</t>
  </si>
  <si>
    <t>2025年部门单位基本信息表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</si>
  <si>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</si>
  <si>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</si>
  <si>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</si>
  <si>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</si>
  <si>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</si>
  <si>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</si>
  <si>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</si>
  <si>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</si>
  <si>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</si>
  <si>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</si>
  <si>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</si>
  <si>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</si>
  <si>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</si>
  <si>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</si>
  <si>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</si>
  <si>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</si>
  <si>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</si>
  <si>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</si>
  <si>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</si>
  <si>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</si>
  <si>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</si>
  <si>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</si>
  <si>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</si>
  <si>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</si>
  <si>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</si>
  <si>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</si>
  <si>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富民县永定街88号</t>
  </si>
  <si>
    <t>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</si>
</sst>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11"/>
      <color rgb="FF000000"/>
      <name val="SimSun"/>
      <charset val="134"/>
    </font>
    <font>
      <b/>
      <sz val="19.5"/>
      <color rgb="FF000000"/>
      <name val="SimSun"/>
      <charset val="134"/>
    </font>
    <font>
      <sz val="12"/>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2"/>
      <color rgb="FF000000"/>
      <name val="宋体"/>
      <charset val="134"/>
    </font>
    <font>
      <b/>
      <sz val="12"/>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b/>
      <sz val="23"/>
      <color rgb="FF000000"/>
      <name val="宋体"/>
      <charset val="134"/>
    </font>
    <font>
      <sz val="11.25"/>
      <color rgb="FF000000"/>
      <name val="宋体"/>
      <charset val="134"/>
    </font>
    <font>
      <sz val="9"/>
      <color rgb="FF000000"/>
      <name val="SimSun"/>
      <charset val="134"/>
    </font>
    <font>
      <sz val="12"/>
      <color theme="1"/>
      <name val="宋体"/>
      <charset val="134"/>
      <scheme val="minor"/>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5" borderId="11" applyNumberFormat="0" applyAlignment="0" applyProtection="0">
      <alignment vertical="center"/>
    </xf>
    <xf numFmtId="0" fontId="32" fillId="6" borderId="12" applyNumberFormat="0" applyAlignment="0" applyProtection="0">
      <alignment vertical="center"/>
    </xf>
    <xf numFmtId="0" fontId="33" fillId="6" borderId="11" applyNumberFormat="0" applyAlignment="0" applyProtection="0">
      <alignment vertical="center"/>
    </xf>
    <xf numFmtId="0" fontId="34" fillId="7"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176" fontId="42" fillId="0" borderId="1">
      <alignment horizontal="right" vertical="center"/>
    </xf>
    <xf numFmtId="49" fontId="42" fillId="0" borderId="1">
      <alignment horizontal="left" vertical="center" wrapText="1"/>
    </xf>
    <xf numFmtId="176" fontId="42" fillId="0" borderId="1">
      <alignment horizontal="right" vertical="center"/>
    </xf>
    <xf numFmtId="177" fontId="42" fillId="0" borderId="1">
      <alignment horizontal="right" vertical="center"/>
    </xf>
    <xf numFmtId="178" fontId="42" fillId="0" borderId="1">
      <alignment horizontal="right" vertical="center"/>
    </xf>
    <xf numFmtId="179" fontId="42" fillId="0" borderId="1">
      <alignment horizontal="right" vertical="center"/>
    </xf>
    <xf numFmtId="10" fontId="42" fillId="0" borderId="1">
      <alignment horizontal="right" vertical="center"/>
    </xf>
    <xf numFmtId="180" fontId="42" fillId="0" borderId="1">
      <alignment horizontal="right" vertical="center"/>
    </xf>
  </cellStyleXfs>
  <cellXfs count="101">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3" fillId="0" borderId="0" xfId="0" applyFont="1">
      <alignment vertical="center"/>
    </xf>
    <xf numFmtId="0" fontId="1" fillId="0" borderId="1" xfId="0" applyFont="1" applyBorder="1" applyAlignment="1">
      <alignment horizontal="center" vertical="center" wrapText="1"/>
    </xf>
    <xf numFmtId="49" fontId="4" fillId="0" borderId="1" xfId="50" applyNumberFormat="1" applyFont="1" applyBorder="1">
      <alignment horizontal="left" vertical="center" wrapText="1"/>
    </xf>
    <xf numFmtId="180" fontId="5" fillId="0" borderId="1" xfId="56" applyNumberFormat="1" applyFont="1" applyBorder="1" applyAlignment="1">
      <alignment horizontal="center" vertical="center"/>
    </xf>
    <xf numFmtId="180" fontId="5" fillId="0" borderId="1" xfId="56" applyNumberFormat="1" applyFont="1" applyBorder="1">
      <alignment horizontal="right" vertical="center"/>
    </xf>
    <xf numFmtId="49" fontId="4"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5" fillId="0" borderId="1" xfId="50" applyNumberFormat="1" applyFont="1" applyBorder="1">
      <alignment horizontal="left" vertical="center" wrapText="1"/>
    </xf>
    <xf numFmtId="0" fontId="6" fillId="2" borderId="0" xfId="0" applyFont="1" applyFill="1" applyBorder="1" applyAlignment="1">
      <alignment horizontal="center" vertical="center"/>
    </xf>
    <xf numFmtId="0" fontId="7" fillId="2" borderId="0" xfId="0" applyFont="1" applyFill="1" applyBorder="1" applyAlignment="1">
      <alignment horizontal="right" vertical="center" wrapText="1"/>
    </xf>
    <xf numFmtId="0" fontId="6" fillId="3" borderId="0" xfId="0" applyFont="1" applyFill="1" applyBorder="1" applyAlignment="1">
      <alignment horizontal="center" vertical="center"/>
    </xf>
    <xf numFmtId="0" fontId="8" fillId="2" borderId="0" xfId="0" applyFont="1" applyFill="1" applyBorder="1" applyAlignment="1">
      <alignment horizontal="left" vertical="center" wrapText="1"/>
    </xf>
    <xf numFmtId="0" fontId="9"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4" fontId="7" fillId="2" borderId="1" xfId="0" applyNumberFormat="1" applyFont="1" applyFill="1" applyBorder="1" applyAlignment="1" applyProtection="1">
      <alignment horizontal="right" vertical="center"/>
      <protection locked="0"/>
    </xf>
    <xf numFmtId="0" fontId="12" fillId="0" borderId="1" xfId="0" applyFont="1" applyBorder="1" applyAlignment="1"/>
    <xf numFmtId="4" fontId="7" fillId="0" borderId="1" xfId="0" applyNumberFormat="1" applyFont="1" applyBorder="1" applyAlignment="1">
      <alignment horizontal="right" vertical="center"/>
    </xf>
    <xf numFmtId="0" fontId="1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49" fontId="10" fillId="0" borderId="0" xfId="0" applyNumberFormat="1" applyFont="1" applyBorder="1" applyAlignment="1"/>
    <xf numFmtId="0" fontId="7" fillId="0" borderId="0" xfId="0" applyFont="1" applyBorder="1" applyAlignment="1" applyProtection="1">
      <alignment horizontal="right" vertical="center"/>
      <protection locked="0"/>
    </xf>
    <xf numFmtId="0" fontId="14"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8" fillId="0" borderId="0" xfId="0" applyFont="1" applyBorder="1" applyAlignment="1">
      <alignment horizontal="left" vertical="center"/>
    </xf>
    <xf numFmtId="0" fontId="12" fillId="0" borderId="0" xfId="0" applyFont="1" applyBorder="1" applyAlignment="1"/>
    <xf numFmtId="0" fontId="7" fillId="0" borderId="0" xfId="0" applyFont="1" applyBorder="1" applyAlignment="1" applyProtection="1">
      <alignment horizontal="right"/>
      <protection locked="0"/>
    </xf>
    <xf numFmtId="0" fontId="12" fillId="0" borderId="5" xfId="0" applyFont="1" applyBorder="1" applyAlignment="1" applyProtection="1">
      <alignment horizontal="center" vertical="center" wrapText="1"/>
      <protection locked="0"/>
    </xf>
    <xf numFmtId="0" fontId="12" fillId="0" borderId="5" xfId="0"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2" borderId="7" xfId="0" applyFont="1" applyFill="1" applyBorder="1" applyAlignment="1" applyProtection="1">
      <alignment horizontal="center" vertical="center" wrapText="1"/>
      <protection locked="0"/>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pplyProtection="1">
      <alignment horizontal="left" vertical="center"/>
      <protection locked="0"/>
    </xf>
    <xf numFmtId="4" fontId="7" fillId="0" borderId="1" xfId="0" applyNumberFormat="1" applyFont="1" applyBorder="1" applyAlignment="1" applyProtection="1">
      <alignment horizontal="righ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5" fillId="0" borderId="1" xfId="0" applyNumberFormat="1" applyFont="1" applyBorder="1" applyAlignment="1">
      <alignment horizontal="right" vertical="center"/>
    </xf>
    <xf numFmtId="0" fontId="0" fillId="0" borderId="0" xfId="0" applyFont="1" applyAlignment="1">
      <alignment horizontal="left" vertical="center"/>
    </xf>
    <xf numFmtId="49" fontId="15" fillId="0" borderId="1" xfId="50" applyNumberFormat="1" applyFont="1" applyBorder="1">
      <alignment horizontal="left" vertical="center" wrapText="1"/>
    </xf>
    <xf numFmtId="0" fontId="0" fillId="0" borderId="0" xfId="0" applyFont="1" applyAlignment="1">
      <alignment horizontal="center" vertical="center"/>
    </xf>
    <xf numFmtId="0" fontId="3" fillId="0" borderId="0" xfId="0" applyFont="1" applyAlignment="1">
      <alignment horizontal="lef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176" fontId="4" fillId="0" borderId="1" xfId="0" applyNumberFormat="1" applyFont="1" applyBorder="1" applyAlignment="1">
      <alignment horizontal="right" vertical="center"/>
    </xf>
    <xf numFmtId="0" fontId="0" fillId="0" borderId="1" xfId="0" applyFont="1" applyBorder="1">
      <alignment vertical="center"/>
    </xf>
    <xf numFmtId="176" fontId="4" fillId="0" borderId="1" xfId="51" applyNumberFormat="1" applyFont="1" applyBorder="1" applyAlignment="1">
      <alignment horizontal="left" vertical="center"/>
    </xf>
    <xf numFmtId="0" fontId="4" fillId="0" borderId="1" xfId="0" applyFont="1" applyBorder="1" applyAlignment="1">
      <alignment horizontal="center" vertical="center"/>
    </xf>
    <xf numFmtId="49" fontId="8" fillId="0" borderId="1" xfId="0" applyNumberFormat="1" applyFont="1" applyBorder="1" applyAlignment="1">
      <alignment horizontal="left" vertical="center" wrapText="1"/>
    </xf>
    <xf numFmtId="49" fontId="8" fillId="0" borderId="1" xfId="0" applyNumberFormat="1" applyFont="1" applyBorder="1" applyAlignment="1">
      <alignment horizontal="left" vertical="center" wrapText="1" indent="2"/>
    </xf>
    <xf numFmtId="49" fontId="18" fillId="0" borderId="1" xfId="50" applyNumberFormat="1" applyFont="1" applyBorder="1">
      <alignment horizontal="left" vertical="center" wrapText="1"/>
    </xf>
    <xf numFmtId="176" fontId="19" fillId="0" borderId="1" xfId="0" applyNumberFormat="1" applyFont="1" applyBorder="1" applyAlignment="1">
      <alignment horizontal="right" vertical="center"/>
    </xf>
    <xf numFmtId="49" fontId="18" fillId="0" borderId="1" xfId="0" applyNumberFormat="1" applyFont="1" applyBorder="1" applyAlignment="1">
      <alignment horizontal="left" vertical="center" wrapText="1"/>
    </xf>
    <xf numFmtId="176" fontId="18" fillId="0" borderId="1" xfId="0" applyNumberFormat="1" applyFont="1" applyBorder="1" applyAlignment="1">
      <alignment horizontal="right" vertical="center"/>
    </xf>
    <xf numFmtId="0" fontId="0" fillId="0" borderId="0" xfId="0" applyFont="1" applyAlignment="1">
      <alignment horizontal="left" vertical="center" wrapText="1"/>
    </xf>
    <xf numFmtId="49" fontId="18" fillId="0" borderId="1" xfId="50" applyNumberFormat="1" applyFont="1" applyBorder="1" applyAlignment="1">
      <alignment horizontal="left" vertical="center" wrapText="1" indent="1"/>
    </xf>
    <xf numFmtId="49" fontId="18" fillId="0" borderId="1" xfId="50" applyNumberFormat="1" applyFont="1" applyBorder="1" applyAlignment="1">
      <alignment horizontal="left" vertical="center" wrapText="1" indent="2"/>
    </xf>
    <xf numFmtId="0" fontId="1" fillId="0" borderId="0" xfId="0" applyFont="1">
      <alignment vertical="center"/>
    </xf>
    <xf numFmtId="0" fontId="20" fillId="0" borderId="0" xfId="0" applyFont="1" applyAlignment="1" applyProtection="1">
      <alignment horizontal="center" vertical="center"/>
      <protection locked="0"/>
    </xf>
    <xf numFmtId="0" fontId="1" fillId="0" borderId="1" xfId="0" applyFont="1" applyBorder="1">
      <alignment vertical="center"/>
    </xf>
    <xf numFmtId="0" fontId="21" fillId="0" borderId="1" xfId="0" applyFont="1" applyBorder="1" applyAlignment="1">
      <alignment horizontal="center" vertical="center"/>
    </xf>
    <xf numFmtId="49" fontId="19" fillId="0" borderId="1" xfId="50" applyNumberFormat="1" applyFont="1" applyBorder="1">
      <alignment horizontal="left" vertical="center" wrapText="1"/>
    </xf>
    <xf numFmtId="49" fontId="19" fillId="0" borderId="1" xfId="50" applyNumberFormat="1" applyFont="1" applyBorder="1" applyAlignment="1">
      <alignment horizontal="left" vertical="center" wrapText="1" indent="1"/>
    </xf>
    <xf numFmtId="49" fontId="19" fillId="0" borderId="1" xfId="50" applyNumberFormat="1" applyFont="1" applyBorder="1" applyAlignment="1">
      <alignment horizontal="left" vertical="center" wrapText="1" indent="2"/>
    </xf>
    <xf numFmtId="0" fontId="18" fillId="0" borderId="0" xfId="0" applyFont="1" applyAlignment="1" applyProtection="1">
      <alignment horizontal="right" vertical="top"/>
      <protection locked="0"/>
    </xf>
    <xf numFmtId="176" fontId="22" fillId="0" borderId="1" xfId="0" applyNumberFormat="1" applyFont="1" applyBorder="1" applyAlignment="1">
      <alignment horizontal="right" vertical="center"/>
    </xf>
    <xf numFmtId="0" fontId="7"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3" sqref="A3:B3"/>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9" t="s">
        <v>0</v>
      </c>
    </row>
    <row r="2" ht="41.25" customHeight="1" spans="1:4">
      <c r="A2" s="2" t="str">
        <f>"2026"&amp;"年财务收支预算总表"</f>
        <v>2026年财务收支预算总表</v>
      </c>
      <c r="B2" s="2"/>
      <c r="C2" s="2"/>
      <c r="D2" s="2"/>
    </row>
    <row r="3" ht="17.25" customHeight="1" spans="1:4">
      <c r="A3" s="3" t="str">
        <f>"单位名称："&amp;"富民县医疗保障局"</f>
        <v>单位名称：富民县医疗保障局</v>
      </c>
      <c r="B3" s="3"/>
      <c r="D3" s="1" t="s">
        <v>1</v>
      </c>
    </row>
    <row r="4" ht="23.25" customHeight="1" spans="1:4">
      <c r="A4" s="71" t="s">
        <v>2</v>
      </c>
      <c r="B4" s="71"/>
      <c r="C4" s="71" t="s">
        <v>3</v>
      </c>
      <c r="D4" s="71"/>
    </row>
    <row r="5" ht="24" customHeight="1" spans="1:4">
      <c r="A5" s="71" t="s">
        <v>4</v>
      </c>
      <c r="B5" s="71" t="str">
        <f>"2026"&amp;"年预算数"</f>
        <v>2026年预算数</v>
      </c>
      <c r="C5" s="71" t="s">
        <v>5</v>
      </c>
      <c r="D5" s="71" t="str">
        <f>"2026"&amp;"年预算数"</f>
        <v>2026年预算数</v>
      </c>
    </row>
    <row r="6" ht="17.25" customHeight="1" spans="1:4">
      <c r="A6" s="94" t="s">
        <v>6</v>
      </c>
      <c r="B6" s="88">
        <v>7620140.3</v>
      </c>
      <c r="C6" s="94" t="s">
        <v>7</v>
      </c>
      <c r="D6" s="88"/>
    </row>
    <row r="7" ht="17.25" customHeight="1" spans="1:4">
      <c r="A7" s="94" t="s">
        <v>8</v>
      </c>
      <c r="B7" s="88"/>
      <c r="C7" s="94" t="s">
        <v>9</v>
      </c>
      <c r="D7" s="88"/>
    </row>
    <row r="8" ht="17.25" customHeight="1" spans="1:4">
      <c r="A8" s="94" t="s">
        <v>10</v>
      </c>
      <c r="B8" s="88"/>
      <c r="C8" s="94" t="s">
        <v>11</v>
      </c>
      <c r="D8" s="88"/>
    </row>
    <row r="9" ht="17.25" customHeight="1" spans="1:4">
      <c r="A9" s="94" t="s">
        <v>12</v>
      </c>
      <c r="B9" s="88"/>
      <c r="C9" s="94" t="s">
        <v>13</v>
      </c>
      <c r="D9" s="88"/>
    </row>
    <row r="10" ht="17.25" customHeight="1" spans="1:4">
      <c r="A10" s="94" t="s">
        <v>14</v>
      </c>
      <c r="B10" s="88"/>
      <c r="C10" s="94" t="s">
        <v>15</v>
      </c>
      <c r="D10" s="88"/>
    </row>
    <row r="11" ht="17.25" customHeight="1" spans="1:4">
      <c r="A11" s="94" t="s">
        <v>16</v>
      </c>
      <c r="B11" s="88"/>
      <c r="C11" s="94" t="s">
        <v>17</v>
      </c>
      <c r="D11" s="88"/>
    </row>
    <row r="12" ht="17.25" customHeight="1" spans="1:4">
      <c r="A12" s="94" t="s">
        <v>18</v>
      </c>
      <c r="B12" s="88"/>
      <c r="C12" s="94" t="s">
        <v>19</v>
      </c>
      <c r="D12" s="88"/>
    </row>
    <row r="13" ht="17.25" customHeight="1" spans="1:4">
      <c r="A13" s="94" t="s">
        <v>20</v>
      </c>
      <c r="B13" s="88"/>
      <c r="C13" s="94" t="s">
        <v>21</v>
      </c>
      <c r="D13" s="88">
        <v>750465.04</v>
      </c>
    </row>
    <row r="14" ht="17.25" customHeight="1" spans="1:4">
      <c r="A14" s="94" t="s">
        <v>22</v>
      </c>
      <c r="B14" s="88"/>
      <c r="C14" s="94" t="s">
        <v>23</v>
      </c>
      <c r="D14" s="88">
        <v>6405799.42</v>
      </c>
    </row>
    <row r="15" ht="17.25" customHeight="1" spans="1:4">
      <c r="A15" s="94" t="s">
        <v>24</v>
      </c>
      <c r="B15" s="88"/>
      <c r="C15" s="94" t="s">
        <v>25</v>
      </c>
      <c r="D15" s="88"/>
    </row>
    <row r="16" ht="17.25" customHeight="1" spans="1:4">
      <c r="A16" s="94"/>
      <c r="B16" s="88"/>
      <c r="C16" s="94" t="s">
        <v>26</v>
      </c>
      <c r="D16" s="88"/>
    </row>
    <row r="17" ht="17.25" customHeight="1" spans="1:4">
      <c r="A17" s="94"/>
      <c r="B17" s="88"/>
      <c r="C17" s="94" t="s">
        <v>27</v>
      </c>
      <c r="D17" s="88"/>
    </row>
    <row r="18" ht="17.25" customHeight="1" spans="1:4">
      <c r="A18" s="94"/>
      <c r="B18" s="88"/>
      <c r="C18" s="94" t="s">
        <v>28</v>
      </c>
      <c r="D18" s="88"/>
    </row>
    <row r="19" ht="17.25" customHeight="1" spans="1:4">
      <c r="A19" s="94"/>
      <c r="B19" s="88"/>
      <c r="C19" s="94" t="s">
        <v>29</v>
      </c>
      <c r="D19" s="88"/>
    </row>
    <row r="20" ht="17.25" customHeight="1" spans="1:4">
      <c r="A20" s="94"/>
      <c r="B20" s="88"/>
      <c r="C20" s="94" t="s">
        <v>30</v>
      </c>
      <c r="D20" s="88"/>
    </row>
    <row r="21" ht="17.25" customHeight="1" spans="1:4">
      <c r="A21" s="94"/>
      <c r="B21" s="88"/>
      <c r="C21" s="94" t="s">
        <v>31</v>
      </c>
      <c r="D21" s="88"/>
    </row>
    <row r="22" ht="17.25" customHeight="1" spans="1:4">
      <c r="A22" s="94"/>
      <c r="B22" s="88"/>
      <c r="C22" s="94" t="s">
        <v>32</v>
      </c>
      <c r="D22" s="88"/>
    </row>
    <row r="23" ht="17.25" customHeight="1" spans="1:4">
      <c r="A23" s="94"/>
      <c r="B23" s="88"/>
      <c r="C23" s="94" t="s">
        <v>33</v>
      </c>
      <c r="D23" s="88"/>
    </row>
    <row r="24" ht="17.25" customHeight="1" spans="1:4">
      <c r="A24" s="94"/>
      <c r="B24" s="88"/>
      <c r="C24" s="94" t="s">
        <v>34</v>
      </c>
      <c r="D24" s="88">
        <v>463875.84</v>
      </c>
    </row>
    <row r="25" ht="17.25" customHeight="1" spans="1:4">
      <c r="A25" s="94"/>
      <c r="B25" s="88"/>
      <c r="C25" s="94" t="s">
        <v>35</v>
      </c>
      <c r="D25" s="88"/>
    </row>
    <row r="26" ht="17.25" customHeight="1" spans="1:4">
      <c r="A26" s="94"/>
      <c r="B26" s="88"/>
      <c r="C26" s="94" t="s">
        <v>36</v>
      </c>
      <c r="D26" s="88"/>
    </row>
    <row r="27" ht="17.25" customHeight="1" spans="1:4">
      <c r="A27" s="94"/>
      <c r="B27" s="88"/>
      <c r="C27" s="94" t="s">
        <v>37</v>
      </c>
      <c r="D27" s="88"/>
    </row>
    <row r="28" ht="16.5" customHeight="1" spans="1:4">
      <c r="A28" s="94"/>
      <c r="B28" s="88"/>
      <c r="C28" s="94" t="s">
        <v>38</v>
      </c>
      <c r="D28" s="88"/>
    </row>
    <row r="29" ht="16.5" customHeight="1" spans="1:4">
      <c r="A29" s="94"/>
      <c r="B29" s="88"/>
      <c r="C29" s="94" t="s">
        <v>39</v>
      </c>
      <c r="D29" s="88"/>
    </row>
    <row r="30" ht="17.25" customHeight="1" spans="1:4">
      <c r="A30" s="94"/>
      <c r="B30" s="88"/>
      <c r="C30" s="94" t="s">
        <v>40</v>
      </c>
      <c r="D30" s="88"/>
    </row>
    <row r="31" ht="17.25" customHeight="1" spans="1:4">
      <c r="A31" s="94"/>
      <c r="B31" s="88"/>
      <c r="C31" s="94" t="s">
        <v>41</v>
      </c>
      <c r="D31" s="88"/>
    </row>
    <row r="32" ht="17.25" customHeight="1" spans="1:4">
      <c r="A32" s="94"/>
      <c r="B32" s="88"/>
      <c r="C32" s="94" t="s">
        <v>42</v>
      </c>
      <c r="D32" s="88"/>
    </row>
    <row r="33" ht="17.25" customHeight="1" spans="1:4">
      <c r="A33" s="94"/>
      <c r="B33" s="88"/>
      <c r="C33" s="94" t="s">
        <v>43</v>
      </c>
      <c r="D33" s="88"/>
    </row>
    <row r="34" ht="16.5" customHeight="1" spans="1:4">
      <c r="A34" s="95" t="s">
        <v>44</v>
      </c>
      <c r="B34" s="100">
        <f>7620140.3-0</f>
        <v>7620140.3</v>
      </c>
      <c r="C34" s="95" t="s">
        <v>45</v>
      </c>
      <c r="D34" s="100">
        <v>7620140.3</v>
      </c>
    </row>
    <row r="35" ht="16.5" customHeight="1" spans="1:4">
      <c r="A35" s="94" t="s">
        <v>46</v>
      </c>
      <c r="B35" s="88"/>
      <c r="C35" s="94" t="s">
        <v>47</v>
      </c>
      <c r="D35" s="88"/>
    </row>
    <row r="36" ht="16.5" customHeight="1" spans="1:4">
      <c r="A36" s="95" t="s">
        <v>48</v>
      </c>
      <c r="B36" s="100">
        <v>7620140.3</v>
      </c>
      <c r="C36" s="95" t="s">
        <v>49</v>
      </c>
      <c r="D36" s="100">
        <v>7620140.3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3" sqref="A3:H3"/>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378</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"单位名称："&amp;"富民县医疗保障局"</f>
        <v>单位名称：富民县医疗保障局</v>
      </c>
      <c r="B3" s="3"/>
      <c r="C3" s="3"/>
      <c r="D3" s="3"/>
      <c r="E3" s="3"/>
      <c r="F3" s="3"/>
      <c r="G3" s="3"/>
      <c r="H3" s="3"/>
    </row>
    <row r="4" ht="44.25" customHeight="1" spans="1:10">
      <c r="A4" s="71" t="s">
        <v>187</v>
      </c>
      <c r="B4" s="71" t="s">
        <v>295</v>
      </c>
      <c r="C4" s="82" t="s">
        <v>296</v>
      </c>
      <c r="D4" s="71" t="s">
        <v>297</v>
      </c>
      <c r="E4" s="71" t="s">
        <v>298</v>
      </c>
      <c r="F4" s="71" t="s">
        <v>299</v>
      </c>
      <c r="G4" s="71" t="s">
        <v>300</v>
      </c>
      <c r="H4" s="71" t="s">
        <v>301</v>
      </c>
      <c r="I4" s="71" t="s">
        <v>302</v>
      </c>
      <c r="J4" s="71" t="s">
        <v>303</v>
      </c>
    </row>
    <row r="5" ht="18.75" customHeight="1" spans="1:10">
      <c r="A5" s="71">
        <v>1</v>
      </c>
      <c r="B5" s="71">
        <v>2</v>
      </c>
      <c r="C5" s="71">
        <v>3</v>
      </c>
      <c r="D5" s="71">
        <v>4</v>
      </c>
      <c r="E5" s="71">
        <v>5</v>
      </c>
      <c r="F5" s="71">
        <v>6</v>
      </c>
      <c r="G5" s="71">
        <v>7</v>
      </c>
      <c r="H5" s="71">
        <v>8</v>
      </c>
      <c r="I5" s="71">
        <v>9</v>
      </c>
      <c r="J5" s="71">
        <v>10</v>
      </c>
    </row>
    <row r="7" customHeight="1" spans="1:10">
      <c r="A7" t="s">
        <v>379</v>
      </c>
      <c r="F7" s="73"/>
      <c r="G7" s="73"/>
    </row>
  </sheetData>
  <mergeCells count="3">
    <mergeCell ref="A2:J2"/>
    <mergeCell ref="A3:H3"/>
    <mergeCell ref="F7:G7"/>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B28" sqref="B28"/>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380</v>
      </c>
    </row>
    <row r="2" ht="42" customHeight="1" spans="1:6">
      <c r="A2" s="2" t="str">
        <f>"2026"&amp;"年政府性基金预算支出预算表"</f>
        <v>2026年政府性基金预算支出预算表</v>
      </c>
      <c r="B2" s="2" t="s">
        <v>381</v>
      </c>
      <c r="C2" s="2"/>
      <c r="D2" s="2"/>
      <c r="E2" s="2"/>
      <c r="F2" s="2"/>
    </row>
    <row r="3" ht="20" customHeight="1" spans="1:6">
      <c r="A3" s="3" t="str">
        <f>"单位名称："&amp;"富民县医疗保障局"</f>
        <v>单位名称：富民县医疗保障局</v>
      </c>
      <c r="B3" s="3" t="s">
        <v>382</v>
      </c>
      <c r="C3" s="3"/>
      <c r="F3" s="1" t="s">
        <v>169</v>
      </c>
    </row>
    <row r="4" ht="19.5" customHeight="1" spans="1:6">
      <c r="A4" s="71" t="s">
        <v>185</v>
      </c>
      <c r="B4" s="71" t="s">
        <v>70</v>
      </c>
      <c r="C4" s="71" t="s">
        <v>71</v>
      </c>
      <c r="D4" s="71" t="s">
        <v>383</v>
      </c>
      <c r="E4" s="71"/>
      <c r="F4" s="71"/>
    </row>
    <row r="5" ht="18.75" customHeight="1" spans="1:6">
      <c r="A5" s="71"/>
      <c r="B5" s="71"/>
      <c r="C5" s="71"/>
      <c r="D5" s="71" t="s">
        <v>53</v>
      </c>
      <c r="E5" s="71" t="s">
        <v>72</v>
      </c>
      <c r="F5" s="71" t="s">
        <v>73</v>
      </c>
    </row>
    <row r="6" ht="18.75" customHeight="1" spans="1:6">
      <c r="A6" s="71">
        <v>1</v>
      </c>
      <c r="B6" s="71" t="s">
        <v>81</v>
      </c>
      <c r="C6" s="71">
        <v>3</v>
      </c>
      <c r="D6" s="71">
        <v>4</v>
      </c>
      <c r="E6" s="71">
        <v>5</v>
      </c>
      <c r="F6" s="71">
        <v>6</v>
      </c>
    </row>
    <row r="7" ht="21" customHeight="1" spans="1:6">
      <c r="A7" s="5"/>
      <c r="B7" s="5"/>
      <c r="C7" s="5"/>
      <c r="D7" s="79"/>
      <c r="E7" s="79"/>
      <c r="F7" s="79"/>
    </row>
    <row r="8" ht="21" customHeight="1" spans="1:6">
      <c r="A8" s="5"/>
      <c r="B8" s="5"/>
      <c r="C8" s="5"/>
      <c r="D8" s="79"/>
      <c r="E8" s="79"/>
      <c r="F8" s="79"/>
    </row>
    <row r="9" ht="18.75" customHeight="1" spans="1:6">
      <c r="A9" s="71" t="s">
        <v>174</v>
      </c>
      <c r="B9" s="71" t="s">
        <v>174</v>
      </c>
      <c r="C9" s="71" t="s">
        <v>174</v>
      </c>
      <c r="D9" s="79"/>
      <c r="E9" s="79"/>
      <c r="F9" s="79"/>
    </row>
    <row r="11" customHeight="1" spans="1:6">
      <c r="A11" t="s">
        <v>379</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selection activeCell="B16" sqref="B16"/>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384</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s="78" t="str">
        <f>"单位名称："&amp;"富民县医疗保障局"</f>
        <v>单位名称：富民县医疗保障局</v>
      </c>
      <c r="B3" s="78"/>
      <c r="C3" s="78"/>
      <c r="D3" s="78"/>
      <c r="E3" s="78"/>
      <c r="F3" s="78"/>
      <c r="G3" s="78"/>
      <c r="H3" s="78"/>
      <c r="S3" s="1" t="s">
        <v>1</v>
      </c>
    </row>
    <row r="4" ht="15.75" customHeight="1" spans="1:19">
      <c r="A4" s="71" t="s">
        <v>184</v>
      </c>
      <c r="B4" s="71" t="s">
        <v>185</v>
      </c>
      <c r="C4" s="71" t="s">
        <v>385</v>
      </c>
      <c r="D4" s="71" t="s">
        <v>386</v>
      </c>
      <c r="E4" s="71" t="s">
        <v>387</v>
      </c>
      <c r="F4" s="4" t="s">
        <v>388</v>
      </c>
      <c r="G4" s="71" t="s">
        <v>389</v>
      </c>
      <c r="H4" s="4" t="s">
        <v>390</v>
      </c>
      <c r="I4" s="71" t="s">
        <v>192</v>
      </c>
      <c r="J4" s="71"/>
      <c r="K4" s="71"/>
      <c r="L4" s="71"/>
      <c r="M4" s="71"/>
      <c r="N4" s="71"/>
      <c r="O4" s="71"/>
      <c r="P4" s="71"/>
      <c r="Q4" s="71"/>
      <c r="R4" s="71"/>
      <c r="S4" s="71"/>
    </row>
    <row r="5" ht="17.25" customHeight="1" spans="1:19">
      <c r="A5" s="71"/>
      <c r="B5" s="71"/>
      <c r="C5" s="71"/>
      <c r="D5" s="71"/>
      <c r="E5" s="71"/>
      <c r="F5" s="4"/>
      <c r="G5" s="71"/>
      <c r="H5" s="4"/>
      <c r="I5" s="71" t="s">
        <v>53</v>
      </c>
      <c r="J5" s="71" t="s">
        <v>56</v>
      </c>
      <c r="K5" s="71" t="s">
        <v>57</v>
      </c>
      <c r="L5" s="71" t="s">
        <v>58</v>
      </c>
      <c r="M5" s="71" t="s">
        <v>59</v>
      </c>
      <c r="N5" s="71" t="s">
        <v>391</v>
      </c>
      <c r="O5" s="71"/>
      <c r="P5" s="71"/>
      <c r="Q5" s="71"/>
      <c r="R5" s="71"/>
      <c r="S5" s="71"/>
    </row>
    <row r="6" ht="54" customHeight="1" spans="1:19">
      <c r="A6" s="71"/>
      <c r="B6" s="71"/>
      <c r="C6" s="71"/>
      <c r="D6" s="71"/>
      <c r="E6" s="71"/>
      <c r="F6" s="4"/>
      <c r="G6" s="71"/>
      <c r="H6" s="4"/>
      <c r="I6" s="71"/>
      <c r="J6" s="71" t="s">
        <v>55</v>
      </c>
      <c r="K6" s="71"/>
      <c r="L6" s="71"/>
      <c r="M6" s="71"/>
      <c r="N6" s="71" t="s">
        <v>55</v>
      </c>
      <c r="O6" s="71" t="s">
        <v>61</v>
      </c>
      <c r="P6" s="71" t="s">
        <v>63</v>
      </c>
      <c r="Q6" s="71" t="s">
        <v>62</v>
      </c>
      <c r="R6" s="71" t="s">
        <v>64</v>
      </c>
      <c r="S6" s="71" t="s">
        <v>65</v>
      </c>
    </row>
    <row r="7" ht="18" customHeight="1" spans="1:19">
      <c r="A7" s="71">
        <v>1</v>
      </c>
      <c r="B7" s="71" t="s">
        <v>81</v>
      </c>
      <c r="C7" s="71" t="s">
        <v>82</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 customHeight="1" spans="1:19">
      <c r="A8" s="5"/>
      <c r="B8" s="5"/>
      <c r="C8" s="5"/>
      <c r="D8" s="5"/>
      <c r="E8" s="5"/>
      <c r="F8" s="5"/>
      <c r="G8" s="81"/>
      <c r="H8" s="72"/>
      <c r="I8" s="72"/>
      <c r="J8" s="72"/>
      <c r="K8" s="72"/>
      <c r="L8" s="72"/>
      <c r="M8" s="72"/>
      <c r="N8" s="72"/>
      <c r="O8" s="72"/>
      <c r="P8" s="72"/>
      <c r="Q8" s="72"/>
      <c r="R8" s="72"/>
      <c r="S8" s="72"/>
    </row>
    <row r="9" ht="21" customHeight="1" spans="1:19">
      <c r="A9" s="71" t="s">
        <v>174</v>
      </c>
      <c r="B9" s="71"/>
      <c r="C9" s="71"/>
      <c r="D9" s="71"/>
      <c r="E9" s="71"/>
      <c r="F9" s="71"/>
      <c r="G9" s="71"/>
      <c r="H9" s="72"/>
      <c r="I9" s="72"/>
      <c r="J9" s="72"/>
      <c r="K9" s="72"/>
      <c r="L9" s="72"/>
      <c r="M9" s="72"/>
      <c r="N9" s="72"/>
      <c r="O9" s="72"/>
      <c r="P9" s="72"/>
      <c r="Q9" s="72"/>
      <c r="R9" s="72"/>
      <c r="S9" s="72"/>
    </row>
    <row r="11" customHeight="1" spans="1:19">
      <c r="A11" t="s">
        <v>379</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3" sqref="A3:I3"/>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392</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s="78" t="str">
        <f>"单位名称："&amp;"富民县医疗保障局"</f>
        <v>单位名称：富民县医疗保障局</v>
      </c>
      <c r="B3" s="78"/>
      <c r="C3" s="78"/>
      <c r="D3" s="78"/>
      <c r="E3" s="78"/>
      <c r="F3" s="78"/>
      <c r="G3" s="78"/>
      <c r="H3" s="78"/>
      <c r="I3" s="78"/>
      <c r="T3" s="1" t="s">
        <v>1</v>
      </c>
    </row>
    <row r="4" ht="24" customHeight="1" spans="1:20">
      <c r="A4" s="71" t="s">
        <v>184</v>
      </c>
      <c r="B4" s="71" t="s">
        <v>185</v>
      </c>
      <c r="C4" s="71" t="s">
        <v>187</v>
      </c>
      <c r="D4" s="71" t="s">
        <v>393</v>
      </c>
      <c r="E4" s="71" t="s">
        <v>394</v>
      </c>
      <c r="F4" s="71" t="s">
        <v>395</v>
      </c>
      <c r="G4" s="71" t="s">
        <v>396</v>
      </c>
      <c r="H4" s="71" t="s">
        <v>397</v>
      </c>
      <c r="I4" s="71" t="s">
        <v>398</v>
      </c>
      <c r="J4" s="71" t="s">
        <v>192</v>
      </c>
      <c r="K4" s="71"/>
      <c r="L4" s="71"/>
      <c r="M4" s="71"/>
      <c r="N4" s="71"/>
      <c r="O4" s="71"/>
      <c r="P4" s="71"/>
      <c r="Q4" s="71"/>
      <c r="R4" s="71"/>
      <c r="S4" s="71"/>
      <c r="T4" s="71"/>
    </row>
    <row r="5" ht="24" customHeight="1" spans="1:20">
      <c r="A5" s="71"/>
      <c r="B5" s="71"/>
      <c r="C5" s="71"/>
      <c r="D5" s="71"/>
      <c r="E5" s="71"/>
      <c r="F5" s="71"/>
      <c r="G5" s="71"/>
      <c r="H5" s="71"/>
      <c r="I5" s="71"/>
      <c r="J5" s="71" t="s">
        <v>53</v>
      </c>
      <c r="K5" s="71" t="s">
        <v>56</v>
      </c>
      <c r="L5" s="71" t="s">
        <v>399</v>
      </c>
      <c r="M5" s="71" t="s">
        <v>58</v>
      </c>
      <c r="N5" s="71" t="s">
        <v>400</v>
      </c>
      <c r="O5" s="71" t="s">
        <v>391</v>
      </c>
      <c r="P5" s="71"/>
      <c r="Q5" s="71"/>
      <c r="R5" s="71"/>
      <c r="S5" s="71"/>
      <c r="T5" s="71"/>
    </row>
    <row r="6" ht="54" customHeight="1" spans="1:20">
      <c r="A6" s="71"/>
      <c r="B6" s="71"/>
      <c r="C6" s="71"/>
      <c r="D6" s="71"/>
      <c r="E6" s="71"/>
      <c r="F6" s="71"/>
      <c r="G6" s="71"/>
      <c r="H6" s="71"/>
      <c r="I6" s="71"/>
      <c r="J6" s="71"/>
      <c r="K6" s="71" t="s">
        <v>55</v>
      </c>
      <c r="L6" s="71"/>
      <c r="M6" s="71"/>
      <c r="N6" s="71"/>
      <c r="O6" s="71" t="s">
        <v>55</v>
      </c>
      <c r="P6" s="71" t="s">
        <v>61</v>
      </c>
      <c r="Q6" s="71" t="s">
        <v>63</v>
      </c>
      <c r="R6" s="71" t="s">
        <v>62</v>
      </c>
      <c r="S6" s="71" t="s">
        <v>64</v>
      </c>
      <c r="T6" s="71" t="s">
        <v>65</v>
      </c>
    </row>
    <row r="7" ht="17.2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1" customHeight="1" spans="1:20">
      <c r="A8" s="74"/>
      <c r="B8" s="74"/>
      <c r="C8" s="74"/>
      <c r="D8" s="74"/>
      <c r="E8" s="74"/>
      <c r="F8" s="74"/>
      <c r="G8" s="74"/>
      <c r="H8" s="74"/>
      <c r="I8" s="74"/>
      <c r="J8" s="72"/>
      <c r="K8" s="72"/>
      <c r="L8" s="72"/>
      <c r="M8" s="72"/>
      <c r="N8" s="72"/>
      <c r="O8" s="72"/>
      <c r="P8" s="72"/>
      <c r="Q8" s="72"/>
      <c r="R8" s="72"/>
      <c r="S8" s="72"/>
      <c r="T8" s="72"/>
    </row>
    <row r="9" ht="21" customHeight="1" spans="1:20">
      <c r="A9" s="71" t="s">
        <v>174</v>
      </c>
      <c r="B9" s="71"/>
      <c r="C9" s="71"/>
      <c r="D9" s="71"/>
      <c r="E9" s="71"/>
      <c r="F9" s="71"/>
      <c r="G9" s="71"/>
      <c r="H9" s="71"/>
      <c r="I9" s="71"/>
      <c r="J9" s="72"/>
      <c r="K9" s="72"/>
      <c r="L9" s="72"/>
      <c r="M9" s="72"/>
      <c r="N9" s="72"/>
      <c r="O9" s="72"/>
      <c r="P9" s="72"/>
      <c r="Q9" s="72"/>
      <c r="R9" s="72"/>
      <c r="S9" s="72"/>
      <c r="T9" s="72"/>
    </row>
    <row r="11" customHeight="1" spans="1:20">
      <c r="A11" t="s">
        <v>379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3" sqref="A3:D3"/>
    </sheetView>
  </sheetViews>
  <sheetFormatPr defaultColWidth="10.7083333333333" defaultRowHeight="14.25" customHeight="1" outlineLevelCol="4"/>
  <cols>
    <col min="1" max="1" width="44" customWidth="1"/>
    <col min="2" max="5" width="23.2833333333333" customWidth="1"/>
  </cols>
  <sheetData>
    <row r="1" ht="17.25" customHeight="1" spans="1:5">
      <c r="E1" s="1" t="s">
        <v>401</v>
      </c>
    </row>
    <row r="2" ht="41.25" customHeight="1" spans="1:5">
      <c r="A2" s="2" t="str">
        <f>"2026"&amp;"年对下转移支付预算表"</f>
        <v>2026年对下转移支付预算表</v>
      </c>
      <c r="B2" s="2"/>
      <c r="C2" s="2"/>
      <c r="D2" s="2"/>
      <c r="E2" s="2"/>
    </row>
    <row r="3" ht="18" customHeight="1" spans="1:5">
      <c r="A3" s="78" t="str">
        <f>"单位名称："&amp;"富民县医疗保障局"</f>
        <v>单位名称：富民县医疗保障局</v>
      </c>
      <c r="B3" s="78"/>
      <c r="C3" s="78"/>
      <c r="D3" s="78"/>
      <c r="E3" s="1" t="s">
        <v>1</v>
      </c>
    </row>
    <row r="4" ht="19.5" customHeight="1" spans="1:5">
      <c r="A4" s="71" t="s">
        <v>402</v>
      </c>
      <c r="B4" s="71" t="s">
        <v>192</v>
      </c>
      <c r="C4" s="71"/>
      <c r="D4" s="71"/>
      <c r="E4" s="71" t="s">
        <v>403</v>
      </c>
    </row>
    <row r="5" ht="40.5" customHeight="1" spans="1:5">
      <c r="A5" s="71"/>
      <c r="B5" s="71" t="s">
        <v>53</v>
      </c>
      <c r="C5" s="71" t="s">
        <v>56</v>
      </c>
      <c r="D5" s="71" t="s">
        <v>399</v>
      </c>
      <c r="E5" s="71" t="s">
        <v>404</v>
      </c>
    </row>
    <row r="6" ht="19.5" customHeight="1" spans="1:5">
      <c r="A6" s="71">
        <v>1</v>
      </c>
      <c r="B6" s="71">
        <v>2</v>
      </c>
      <c r="C6" s="71">
        <v>3</v>
      </c>
      <c r="D6" s="71">
        <v>4</v>
      </c>
      <c r="E6" s="71">
        <v>5</v>
      </c>
    </row>
    <row r="7" ht="19.5" customHeight="1" spans="1:5">
      <c r="A7" s="5"/>
      <c r="B7" s="79"/>
      <c r="C7" s="79"/>
      <c r="D7" s="79"/>
      <c r="E7" s="80"/>
    </row>
    <row r="8" ht="19.5" customHeight="1" spans="1:5">
      <c r="A8" s="5"/>
      <c r="B8" s="79"/>
      <c r="C8" s="79"/>
      <c r="D8" s="79"/>
      <c r="E8" s="80"/>
    </row>
    <row r="10" customHeight="1" spans="1:5">
      <c r="A10" t="s">
        <v>379</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3" sqref="A3:H3"/>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5"/>
      <c r="B1" s="75"/>
      <c r="C1" s="75"/>
      <c r="D1" s="75"/>
      <c r="E1" s="75"/>
      <c r="F1" s="75"/>
      <c r="G1" s="75"/>
      <c r="H1" s="75"/>
      <c r="I1" s="75"/>
      <c r="J1" s="1" t="s">
        <v>405</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6" t="str">
        <f>"单位名称："&amp;"富民县医疗保障局"</f>
        <v>单位名称：富民县医疗保障局</v>
      </c>
      <c r="B3" s="76"/>
      <c r="C3" s="76"/>
      <c r="D3" s="76"/>
      <c r="E3" s="76"/>
      <c r="F3" s="76"/>
      <c r="G3" s="76"/>
      <c r="H3" s="76"/>
      <c r="I3" s="75"/>
      <c r="J3" s="75"/>
    </row>
    <row r="4" ht="44.25" customHeight="1" spans="1:10">
      <c r="A4" s="77" t="s">
        <v>402</v>
      </c>
      <c r="B4" s="77" t="s">
        <v>295</v>
      </c>
      <c r="C4" s="77" t="s">
        <v>296</v>
      </c>
      <c r="D4" s="77" t="s">
        <v>297</v>
      </c>
      <c r="E4" s="77" t="s">
        <v>298</v>
      </c>
      <c r="F4" s="77" t="s">
        <v>299</v>
      </c>
      <c r="G4" s="77" t="s">
        <v>300</v>
      </c>
      <c r="H4" s="77" t="s">
        <v>301</v>
      </c>
      <c r="I4" s="77" t="s">
        <v>302</v>
      </c>
      <c r="J4" s="77" t="s">
        <v>303</v>
      </c>
    </row>
    <row r="5" ht="14.25" customHeight="1" spans="1:10">
      <c r="A5" s="77">
        <v>1</v>
      </c>
      <c r="B5" s="77">
        <v>2</v>
      </c>
      <c r="C5" s="77">
        <v>3</v>
      </c>
      <c r="D5" s="77">
        <v>4</v>
      </c>
      <c r="E5" s="77">
        <v>5</v>
      </c>
      <c r="F5" s="77">
        <v>6</v>
      </c>
      <c r="G5" s="77">
        <v>7</v>
      </c>
      <c r="H5" s="77">
        <v>8</v>
      </c>
      <c r="I5" s="77">
        <v>9</v>
      </c>
      <c r="J5" s="77">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0">
      <c r="A9" t="s">
        <v>379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3" sqref="A3:C3"/>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406</v>
      </c>
    </row>
    <row r="2" ht="41.25" customHeight="1" spans="1:9">
      <c r="A2" s="2" t="str">
        <f>"2026"&amp;"年新增资产配置表"</f>
        <v>2026年新增资产配置表</v>
      </c>
      <c r="B2" s="2"/>
      <c r="C2" s="2"/>
      <c r="D2" s="2"/>
      <c r="E2" s="2"/>
      <c r="F2" s="2"/>
      <c r="G2" s="2"/>
      <c r="H2" s="2"/>
      <c r="I2" s="2"/>
    </row>
    <row r="3" ht="26" customHeight="1" spans="1:9">
      <c r="A3" s="3" t="str">
        <f>"单位名称："&amp;"富民县医疗保障局"</f>
        <v>单位名称：富民县医疗保障局</v>
      </c>
      <c r="B3" s="3"/>
      <c r="C3" s="3"/>
      <c r="E3" s="1" t="s">
        <v>1</v>
      </c>
      <c r="F3" s="1"/>
      <c r="G3" s="1"/>
      <c r="H3" s="1"/>
      <c r="I3" s="1"/>
    </row>
    <row r="4" ht="28.5" customHeight="1" spans="1:9">
      <c r="A4" s="71" t="s">
        <v>184</v>
      </c>
      <c r="B4" s="71" t="s">
        <v>185</v>
      </c>
      <c r="C4" s="71" t="s">
        <v>407</v>
      </c>
      <c r="D4" s="71" t="s">
        <v>408</v>
      </c>
      <c r="E4" s="71" t="s">
        <v>409</v>
      </c>
      <c r="F4" s="71" t="s">
        <v>410</v>
      </c>
      <c r="G4" s="71" t="s">
        <v>411</v>
      </c>
      <c r="H4" s="71"/>
      <c r="I4" s="71"/>
    </row>
    <row r="5" ht="21" customHeight="1" spans="1:9">
      <c r="A5" s="71"/>
      <c r="B5" s="71"/>
      <c r="C5" s="71"/>
      <c r="D5" s="71"/>
      <c r="E5" s="71"/>
      <c r="F5" s="71"/>
      <c r="G5" s="71" t="s">
        <v>389</v>
      </c>
      <c r="H5" s="71" t="s">
        <v>412</v>
      </c>
      <c r="I5" s="71" t="s">
        <v>413</v>
      </c>
    </row>
    <row r="6" ht="17.25" customHeight="1" spans="1:9">
      <c r="A6" s="71" t="s">
        <v>80</v>
      </c>
      <c r="B6" s="71" t="s">
        <v>81</v>
      </c>
      <c r="C6" s="71" t="s">
        <v>82</v>
      </c>
      <c r="D6" s="71" t="s">
        <v>173</v>
      </c>
      <c r="E6" s="71" t="s">
        <v>83</v>
      </c>
      <c r="F6" s="71" t="s">
        <v>84</v>
      </c>
      <c r="G6" s="71" t="s">
        <v>85</v>
      </c>
      <c r="H6" s="71" t="s">
        <v>86</v>
      </c>
      <c r="I6" s="71">
        <v>9</v>
      </c>
    </row>
    <row r="7" ht="19.5" customHeight="1" spans="1:9">
      <c r="A7" s="74"/>
      <c r="B7" s="74"/>
      <c r="C7" s="74"/>
      <c r="D7" s="74"/>
      <c r="E7" s="74"/>
      <c r="F7" s="74"/>
      <c r="G7" s="72"/>
      <c r="H7" s="72"/>
      <c r="I7" s="72"/>
    </row>
    <row r="8" ht="19.5" customHeight="1" spans="1:9">
      <c r="A8" s="71" t="s">
        <v>53</v>
      </c>
      <c r="B8" s="71"/>
      <c r="C8" s="71"/>
      <c r="D8" s="71"/>
      <c r="E8" s="71"/>
      <c r="F8" s="71"/>
      <c r="G8" s="72"/>
      <c r="H8" s="72"/>
      <c r="I8" s="72"/>
    </row>
    <row r="10" customHeight="1" spans="1:9">
      <c r="A10" t="s">
        <v>379</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B16" sqref="B16"/>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414</v>
      </c>
    </row>
    <row r="2" ht="41.25" customHeight="1" spans="1:11">
      <c r="A2" s="2" t="str">
        <f>"2026"&amp;"年上级补助项目支出预算表"</f>
        <v>2026年上级补助项目支出预算表</v>
      </c>
      <c r="B2" s="2"/>
      <c r="C2" s="2"/>
      <c r="D2" s="2"/>
      <c r="E2" s="2"/>
      <c r="F2" s="2"/>
      <c r="G2" s="2"/>
      <c r="H2" s="2"/>
      <c r="I2" s="2"/>
      <c r="J2" s="2"/>
      <c r="K2" s="2"/>
    </row>
    <row r="3" ht="30" customHeight="1" spans="1:11">
      <c r="A3" s="3" t="str">
        <f>"单位名称："&amp;"富民县医疗保障局"</f>
        <v>单位名称：富民县医疗保障局</v>
      </c>
      <c r="B3" s="3"/>
      <c r="C3" s="3"/>
      <c r="D3" s="3"/>
      <c r="E3" s="3"/>
      <c r="F3" s="3"/>
      <c r="G3" s="3"/>
      <c r="K3" s="1" t="s">
        <v>1</v>
      </c>
    </row>
    <row r="4" ht="21.75" customHeight="1" spans="1:11">
      <c r="A4" s="71" t="s">
        <v>270</v>
      </c>
      <c r="B4" s="71" t="s">
        <v>187</v>
      </c>
      <c r="C4" s="71" t="s">
        <v>271</v>
      </c>
      <c r="D4" s="4" t="s">
        <v>188</v>
      </c>
      <c r="E4" s="71" t="s">
        <v>189</v>
      </c>
      <c r="F4" s="4" t="s">
        <v>272</v>
      </c>
      <c r="G4" s="71" t="s">
        <v>273</v>
      </c>
      <c r="H4" s="71" t="s">
        <v>53</v>
      </c>
      <c r="I4" s="71" t="s">
        <v>415</v>
      </c>
      <c r="J4" s="71"/>
      <c r="K4" s="71"/>
    </row>
    <row r="5" ht="21.75" customHeight="1" spans="1:11">
      <c r="A5" s="71"/>
      <c r="B5" s="71"/>
      <c r="C5" s="71"/>
      <c r="D5" s="4"/>
      <c r="E5" s="71"/>
      <c r="F5" s="4"/>
      <c r="G5" s="71"/>
      <c r="H5" s="71"/>
      <c r="I5" s="71" t="s">
        <v>56</v>
      </c>
      <c r="J5" s="71" t="s">
        <v>57</v>
      </c>
      <c r="K5" s="71" t="s">
        <v>58</v>
      </c>
    </row>
    <row r="6" ht="40.5" customHeight="1" spans="1:11">
      <c r="A6" s="71"/>
      <c r="B6" s="71"/>
      <c r="C6" s="71"/>
      <c r="D6" s="4"/>
      <c r="E6" s="71"/>
      <c r="F6" s="4"/>
      <c r="G6" s="71"/>
      <c r="H6" s="71"/>
      <c r="I6" s="71" t="s">
        <v>55</v>
      </c>
      <c r="J6" s="71"/>
      <c r="K6" s="71"/>
    </row>
    <row r="7" ht="15" customHeight="1" spans="1:11">
      <c r="A7" s="71">
        <v>1</v>
      </c>
      <c r="B7" s="71">
        <v>2</v>
      </c>
      <c r="C7" s="71">
        <v>3</v>
      </c>
      <c r="D7" s="71">
        <v>4</v>
      </c>
      <c r="E7" s="71">
        <v>5</v>
      </c>
      <c r="F7" s="71">
        <v>6</v>
      </c>
      <c r="G7" s="71">
        <v>7</v>
      </c>
      <c r="H7" s="71">
        <v>8</v>
      </c>
      <c r="I7" s="71">
        <v>9</v>
      </c>
      <c r="J7" s="71">
        <v>10</v>
      </c>
      <c r="K7" s="71">
        <v>11</v>
      </c>
    </row>
    <row r="8" ht="18.75" customHeight="1" spans="1:11">
      <c r="A8" s="5"/>
      <c r="B8" s="5"/>
      <c r="C8" s="5"/>
      <c r="D8" s="5"/>
      <c r="E8" s="5"/>
      <c r="F8" s="5"/>
      <c r="G8" s="5"/>
      <c r="H8" s="72"/>
      <c r="I8" s="72"/>
      <c r="J8" s="72"/>
      <c r="K8" s="72"/>
    </row>
    <row r="9" ht="18.75" customHeight="1" spans="1:11">
      <c r="A9" s="5"/>
      <c r="B9" s="5"/>
      <c r="C9" s="5"/>
      <c r="D9" s="5"/>
      <c r="E9" s="5"/>
      <c r="F9" s="5"/>
      <c r="G9" s="5"/>
      <c r="H9" s="72"/>
      <c r="I9" s="72"/>
      <c r="J9" s="72"/>
      <c r="K9" s="72"/>
    </row>
    <row r="10" ht="18.75" customHeight="1" spans="1:11">
      <c r="A10" s="71" t="s">
        <v>174</v>
      </c>
      <c r="B10" s="71"/>
      <c r="C10" s="71"/>
      <c r="D10" s="71"/>
      <c r="E10" s="71"/>
      <c r="F10" s="71"/>
      <c r="G10" s="71"/>
      <c r="H10" s="72"/>
      <c r="I10" s="72"/>
      <c r="J10" s="72"/>
      <c r="K10" s="72"/>
    </row>
    <row r="12" customHeight="1" spans="1:11">
      <c r="A12" s="73" t="s">
        <v>379</v>
      </c>
      <c r="B12" s="73"/>
      <c r="C12" s="73"/>
    </row>
  </sheetData>
  <mergeCells count="16">
    <mergeCell ref="A2:K2"/>
    <mergeCell ref="A3:G3"/>
    <mergeCell ref="I4:K4"/>
    <mergeCell ref="A10:G10"/>
    <mergeCell ref="A12:C12"/>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F5" sqref="F5:F6"/>
    </sheetView>
  </sheetViews>
  <sheetFormatPr defaultColWidth="9.14166666666667" defaultRowHeight="14.25" customHeight="1" outlineLevelCol="6"/>
  <cols>
    <col min="1" max="1" width="35.2833333333333" customWidth="1"/>
    <col min="2" max="2" width="28" customWidth="1"/>
    <col min="3" max="3" width="31.875" customWidth="1"/>
    <col min="4" max="4" width="28" customWidth="1"/>
    <col min="5" max="7" width="23.85" customWidth="1"/>
  </cols>
  <sheetData>
    <row r="1" ht="13.5" customHeight="1" spans="1:7">
      <c r="D1" s="50"/>
      <c r="G1" s="51" t="s">
        <v>416</v>
      </c>
    </row>
    <row r="2" ht="41.25" customHeight="1" spans="1:7">
      <c r="A2" s="52" t="str">
        <f>"2026"&amp;"年部门项目中期规划预算表"</f>
        <v>2026年部门项目中期规划预算表</v>
      </c>
      <c r="B2" s="52"/>
      <c r="C2" s="52"/>
      <c r="D2" s="52"/>
      <c r="E2" s="52"/>
      <c r="F2" s="52"/>
      <c r="G2" s="52"/>
    </row>
    <row r="3" ht="30" customHeight="1" spans="1:7">
      <c r="A3" s="53" t="str">
        <f>"单位名称："&amp;"富民县医疗保障局"</f>
        <v>单位名称：富民县医疗保障局</v>
      </c>
      <c r="B3" s="54"/>
      <c r="C3" s="54"/>
      <c r="D3" s="54"/>
      <c r="E3" s="55"/>
      <c r="F3" s="55"/>
      <c r="G3" s="56" t="s">
        <v>1</v>
      </c>
    </row>
    <row r="4" ht="21.75" customHeight="1" spans="1:7">
      <c r="A4" s="57" t="s">
        <v>271</v>
      </c>
      <c r="B4" s="57" t="s">
        <v>270</v>
      </c>
      <c r="C4" s="57" t="s">
        <v>187</v>
      </c>
      <c r="D4" s="58" t="s">
        <v>417</v>
      </c>
      <c r="E4" s="23" t="s">
        <v>56</v>
      </c>
      <c r="F4" s="24"/>
      <c r="G4" s="25"/>
    </row>
    <row r="5" ht="21.75" customHeight="1" spans="1:7">
      <c r="A5" s="59"/>
      <c r="B5" s="59"/>
      <c r="C5" s="59"/>
      <c r="D5" s="60"/>
      <c r="E5" s="61" t="str">
        <f>"2026"&amp;"年"</f>
        <v>2026年</v>
      </c>
      <c r="F5" s="58" t="str">
        <f>("2026"+1)&amp;"年"</f>
        <v>2027年</v>
      </c>
      <c r="G5" s="58" t="str">
        <f>("2026"+2)&amp;"年"</f>
        <v>2028年</v>
      </c>
    </row>
    <row r="6" ht="40.5" customHeight="1" spans="1:7">
      <c r="A6" s="62"/>
      <c r="B6" s="62"/>
      <c r="C6" s="62"/>
      <c r="D6" s="63"/>
      <c r="E6" s="64"/>
      <c r="F6" s="63" t="s">
        <v>55</v>
      </c>
      <c r="G6" s="63"/>
    </row>
    <row r="7" ht="15" customHeight="1" spans="1:7">
      <c r="A7" s="65">
        <v>1</v>
      </c>
      <c r="B7" s="65">
        <v>2</v>
      </c>
      <c r="C7" s="65">
        <v>3</v>
      </c>
      <c r="D7" s="65">
        <v>4</v>
      </c>
      <c r="E7" s="65">
        <v>5</v>
      </c>
      <c r="F7" s="65">
        <v>6</v>
      </c>
      <c r="G7" s="65">
        <v>7</v>
      </c>
    </row>
    <row r="8" ht="35" customHeight="1" spans="1:7">
      <c r="A8" s="48" t="s">
        <v>67</v>
      </c>
      <c r="B8" s="66"/>
      <c r="C8" s="66"/>
      <c r="D8" s="48"/>
      <c r="E8" s="67">
        <v>1540800.28</v>
      </c>
      <c r="F8" s="67"/>
      <c r="G8" s="67"/>
    </row>
    <row r="9" ht="47" customHeight="1" spans="1:7">
      <c r="A9" s="48"/>
      <c r="B9" s="48" t="s">
        <v>418</v>
      </c>
      <c r="C9" s="48" t="s">
        <v>278</v>
      </c>
      <c r="D9" s="48" t="s">
        <v>419</v>
      </c>
      <c r="E9" s="67">
        <v>56221.6</v>
      </c>
      <c r="F9" s="67"/>
      <c r="G9" s="67"/>
    </row>
    <row r="10" ht="42" customHeight="1" spans="1:7">
      <c r="A10" s="10"/>
      <c r="B10" s="48" t="s">
        <v>418</v>
      </c>
      <c r="C10" s="48" t="s">
        <v>284</v>
      </c>
      <c r="D10" s="48" t="s">
        <v>419</v>
      </c>
      <c r="E10" s="67">
        <v>30000</v>
      </c>
      <c r="F10" s="67"/>
      <c r="G10" s="67"/>
    </row>
    <row r="11" ht="33" customHeight="1" spans="1:7">
      <c r="A11" s="10"/>
      <c r="B11" s="48" t="s">
        <v>420</v>
      </c>
      <c r="C11" s="48" t="s">
        <v>289</v>
      </c>
      <c r="D11" s="48" t="s">
        <v>419</v>
      </c>
      <c r="E11" s="67">
        <v>1441708.68</v>
      </c>
      <c r="F11" s="67"/>
      <c r="G11" s="67"/>
    </row>
    <row r="12" ht="55" customHeight="1" spans="1:7">
      <c r="A12" s="10"/>
      <c r="B12" s="48" t="s">
        <v>420</v>
      </c>
      <c r="C12" s="48" t="s">
        <v>291</v>
      </c>
      <c r="D12" s="48" t="s">
        <v>419</v>
      </c>
      <c r="E12" s="67">
        <v>12870</v>
      </c>
      <c r="F12" s="67"/>
      <c r="G12" s="67"/>
    </row>
    <row r="13" ht="18.75" customHeight="1" spans="1:7">
      <c r="A13" s="68" t="s">
        <v>53</v>
      </c>
      <c r="B13" s="69" t="s">
        <v>167</v>
      </c>
      <c r="C13" s="69"/>
      <c r="D13" s="70"/>
      <c r="E13" s="67">
        <v>1540800.28</v>
      </c>
      <c r="F13" s="67"/>
      <c r="G13" s="67"/>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1"/>
  <sheetViews>
    <sheetView showZeros="0" workbookViewId="0">
      <selection activeCell="A2" sqref="A2:J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1"/>
      <c r="B1" s="11"/>
      <c r="C1" s="11"/>
      <c r="D1" s="11"/>
      <c r="E1" s="11"/>
      <c r="F1" s="11"/>
      <c r="G1" s="11"/>
      <c r="H1" s="11"/>
      <c r="I1" s="11"/>
      <c r="J1" s="12" t="s">
        <v>421</v>
      </c>
    </row>
    <row r="2" ht="41.25" customHeight="1" spans="1:10">
      <c r="A2" s="11" t="str">
        <f>"2026"&amp;"年部门整体支出绩效目标表"</f>
        <v>2026年部门整体支出绩效目标表</v>
      </c>
      <c r="B2" s="13"/>
      <c r="C2" s="13"/>
      <c r="D2" s="13"/>
      <c r="E2" s="13"/>
      <c r="F2" s="13"/>
      <c r="G2" s="13"/>
      <c r="H2" s="13"/>
      <c r="I2" s="13"/>
      <c r="J2" s="13"/>
    </row>
    <row r="3" ht="17.25" customHeight="1" spans="1:10">
      <c r="A3" s="14" t="str">
        <f>"单位名称："&amp;"富民县医疗保障局"</f>
        <v>单位名称：富民县医疗保障局</v>
      </c>
      <c r="B3" s="14"/>
      <c r="C3" s="15"/>
      <c r="D3" s="16"/>
      <c r="E3" s="16"/>
      <c r="F3" s="16"/>
      <c r="G3" s="16"/>
      <c r="H3" s="16"/>
      <c r="I3" s="16"/>
      <c r="J3" s="101" t="s">
        <v>1</v>
      </c>
    </row>
    <row r="4" ht="30" customHeight="1" spans="1:10">
      <c r="A4" s="17" t="s">
        <v>422</v>
      </c>
      <c r="B4" s="18" t="s">
        <v>68</v>
      </c>
      <c r="C4" s="19"/>
      <c r="D4" s="19"/>
      <c r="E4" s="20"/>
      <c r="F4" s="21" t="s">
        <v>423</v>
      </c>
      <c r="G4" s="20"/>
      <c r="H4" s="22" t="s">
        <v>67</v>
      </c>
      <c r="I4" s="19"/>
      <c r="J4" s="20"/>
    </row>
    <row r="5" ht="32.25" customHeight="1" spans="1:10">
      <c r="A5" s="23" t="s">
        <v>424</v>
      </c>
      <c r="B5" s="24"/>
      <c r="C5" s="24"/>
      <c r="D5" s="24"/>
      <c r="E5" s="24"/>
      <c r="F5" s="24"/>
      <c r="G5" s="24"/>
      <c r="H5" s="24"/>
      <c r="I5" s="25"/>
      <c r="J5" s="26" t="s">
        <v>425</v>
      </c>
    </row>
    <row r="6" ht="99.75" customHeight="1" spans="1:10">
      <c r="A6" s="27" t="s">
        <v>426</v>
      </c>
      <c r="B6" s="28" t="s">
        <v>427</v>
      </c>
      <c r="C6" s="29" t="s">
        <v>428</v>
      </c>
      <c r="D6" s="29"/>
      <c r="E6" s="29"/>
      <c r="F6" s="29"/>
      <c r="G6" s="29"/>
      <c r="H6" s="29"/>
      <c r="I6" s="29"/>
      <c r="J6" s="30" t="s">
        <v>429</v>
      </c>
    </row>
    <row r="7" ht="99.75" customHeight="1" spans="1:10">
      <c r="A7" s="27"/>
      <c r="B7" s="28" t="str">
        <f>"总体绩效目标（"&amp;"2026"&amp;"-"&amp;("2026"+2)&amp;"年期间）"</f>
        <v>总体绩效目标（2026-2028年期间）</v>
      </c>
      <c r="C7" s="29" t="s">
        <v>430</v>
      </c>
      <c r="D7" s="29"/>
      <c r="E7" s="29"/>
      <c r="F7" s="29"/>
      <c r="G7" s="29"/>
      <c r="H7" s="29"/>
      <c r="I7" s="29"/>
      <c r="J7" s="30" t="s">
        <v>431</v>
      </c>
    </row>
    <row r="8" ht="75" customHeight="1" spans="1:10">
      <c r="A8" s="28" t="s">
        <v>432</v>
      </c>
      <c r="B8" s="31" t="str">
        <f>"预算年度（"&amp;"2026"&amp;"年）绩效目标"</f>
        <v>预算年度（2026年）绩效目标</v>
      </c>
      <c r="C8" s="32" t="s">
        <v>433</v>
      </c>
      <c r="D8" s="32"/>
      <c r="E8" s="32"/>
      <c r="F8" s="32"/>
      <c r="G8" s="32"/>
      <c r="H8" s="32"/>
      <c r="I8" s="32"/>
      <c r="J8" s="33" t="s">
        <v>434</v>
      </c>
    </row>
    <row r="9" ht="32.25" customHeight="1" spans="1:10">
      <c r="A9" s="34" t="s">
        <v>435</v>
      </c>
      <c r="B9" s="34"/>
      <c r="C9" s="34"/>
      <c r="D9" s="34"/>
      <c r="E9" s="34"/>
      <c r="F9" s="34"/>
      <c r="G9" s="34"/>
      <c r="H9" s="34"/>
      <c r="I9" s="34"/>
      <c r="J9" s="34"/>
    </row>
    <row r="10" ht="32.25" customHeight="1" spans="1:10">
      <c r="A10" s="28" t="s">
        <v>436</v>
      </c>
      <c r="B10" s="28"/>
      <c r="C10" s="27" t="s">
        <v>437</v>
      </c>
      <c r="D10" s="27"/>
      <c r="E10" s="27"/>
      <c r="F10" s="27" t="s">
        <v>438</v>
      </c>
      <c r="G10" s="27"/>
      <c r="H10" s="27" t="s">
        <v>439</v>
      </c>
      <c r="I10" s="27"/>
      <c r="J10" s="27"/>
    </row>
    <row r="11" ht="32.25" customHeight="1" spans="1:10">
      <c r="A11" s="28"/>
      <c r="B11" s="28"/>
      <c r="C11" s="27"/>
      <c r="D11" s="27"/>
      <c r="E11" s="27"/>
      <c r="F11" s="27"/>
      <c r="G11" s="27"/>
      <c r="H11" s="28" t="s">
        <v>440</v>
      </c>
      <c r="I11" s="28" t="s">
        <v>441</v>
      </c>
      <c r="J11" s="28" t="s">
        <v>442</v>
      </c>
    </row>
    <row r="12" ht="24" customHeight="1" spans="1:10">
      <c r="A12" s="35" t="s">
        <v>53</v>
      </c>
      <c r="B12" s="36"/>
      <c r="C12" s="36"/>
      <c r="D12" s="36"/>
      <c r="E12" s="36"/>
      <c r="F12" s="36"/>
      <c r="G12" s="37"/>
      <c r="H12" s="38">
        <v>7620140.3</v>
      </c>
      <c r="I12" s="38">
        <v>7620140.3</v>
      </c>
      <c r="J12" s="38"/>
    </row>
    <row r="13" ht="34.5" customHeight="1" spans="1:10">
      <c r="A13" s="29" t="s">
        <v>443</v>
      </c>
      <c r="B13" s="39"/>
      <c r="C13" s="29" t="s">
        <v>444</v>
      </c>
      <c r="D13" s="39"/>
      <c r="E13" s="39"/>
      <c r="F13" s="39"/>
      <c r="G13" s="39"/>
      <c r="H13" s="40">
        <v>7620140.3</v>
      </c>
      <c r="I13" s="40">
        <v>7620140.3</v>
      </c>
      <c r="J13" s="40"/>
    </row>
    <row r="14" ht="32.25" customHeight="1" spans="1:10">
      <c r="A14" s="34" t="s">
        <v>445</v>
      </c>
      <c r="B14" s="34"/>
      <c r="C14" s="34"/>
      <c r="D14" s="34"/>
      <c r="E14" s="34"/>
      <c r="F14" s="34"/>
      <c r="G14" s="34"/>
      <c r="H14" s="34"/>
      <c r="I14" s="34"/>
      <c r="J14" s="34"/>
    </row>
    <row r="15" ht="32.25" customHeight="1" spans="1:10">
      <c r="A15" s="41" t="s">
        <v>446</v>
      </c>
      <c r="B15" s="41"/>
      <c r="C15" s="41"/>
      <c r="D15" s="41"/>
      <c r="E15" s="41"/>
      <c r="F15" s="41"/>
      <c r="G15" s="41"/>
      <c r="H15" s="42" t="s">
        <v>447</v>
      </c>
      <c r="I15" s="43" t="s">
        <v>303</v>
      </c>
      <c r="J15" s="42" t="s">
        <v>448</v>
      </c>
    </row>
    <row r="16" ht="36" customHeight="1" spans="1:10">
      <c r="A16" s="44" t="s">
        <v>296</v>
      </c>
      <c r="B16" s="44" t="s">
        <v>449</v>
      </c>
      <c r="C16" s="45" t="s">
        <v>298</v>
      </c>
      <c r="D16" s="45" t="s">
        <v>299</v>
      </c>
      <c r="E16" s="45" t="s">
        <v>300</v>
      </c>
      <c r="F16" s="45" t="s">
        <v>301</v>
      </c>
      <c r="G16" s="45" t="s">
        <v>302</v>
      </c>
      <c r="H16" s="46"/>
      <c r="I16" s="46"/>
      <c r="J16" s="46"/>
    </row>
    <row r="17" ht="32.25" customHeight="1" spans="1:10">
      <c r="A17" s="47" t="s">
        <v>304</v>
      </c>
      <c r="B17" s="47"/>
      <c r="C17" s="48"/>
      <c r="D17" s="47"/>
      <c r="E17" s="47"/>
      <c r="F17" s="47"/>
      <c r="G17" s="47"/>
      <c r="H17" s="49"/>
      <c r="I17" s="32"/>
      <c r="J17" s="49"/>
    </row>
    <row r="18" ht="32.25" customHeight="1" spans="1:10">
      <c r="A18" s="47"/>
      <c r="B18" s="47" t="s">
        <v>305</v>
      </c>
      <c r="C18" s="48"/>
      <c r="D18" s="47"/>
      <c r="E18" s="47"/>
      <c r="F18" s="47"/>
      <c r="G18" s="47"/>
      <c r="H18" s="49"/>
      <c r="I18" s="32"/>
      <c r="J18" s="49"/>
    </row>
    <row r="19" ht="60" customHeight="1" spans="1:10">
      <c r="A19" s="47"/>
      <c r="B19" s="47"/>
      <c r="C19" s="48" t="s">
        <v>450</v>
      </c>
      <c r="D19" s="47" t="s">
        <v>313</v>
      </c>
      <c r="E19" s="47" t="s">
        <v>451</v>
      </c>
      <c r="F19" s="47" t="s">
        <v>315</v>
      </c>
      <c r="G19" s="47" t="s">
        <v>310</v>
      </c>
      <c r="H19" s="49" t="s">
        <v>452</v>
      </c>
      <c r="I19" s="32" t="s">
        <v>453</v>
      </c>
      <c r="J19" s="49" t="s">
        <v>454</v>
      </c>
    </row>
    <row r="20" ht="52" customHeight="1" spans="1:10">
      <c r="A20" s="47"/>
      <c r="B20" s="47"/>
      <c r="C20" s="48" t="s">
        <v>455</v>
      </c>
      <c r="D20" s="47" t="s">
        <v>313</v>
      </c>
      <c r="E20" s="47" t="s">
        <v>314</v>
      </c>
      <c r="F20" s="47" t="s">
        <v>315</v>
      </c>
      <c r="G20" s="47" t="s">
        <v>310</v>
      </c>
      <c r="H20" s="49" t="s">
        <v>452</v>
      </c>
      <c r="I20" s="32" t="s">
        <v>455</v>
      </c>
      <c r="J20" s="49" t="s">
        <v>454</v>
      </c>
    </row>
    <row r="21" ht="32.25" customHeight="1" spans="1:10">
      <c r="A21" s="47"/>
      <c r="B21" s="47" t="s">
        <v>328</v>
      </c>
      <c r="C21" s="48"/>
      <c r="D21" s="47"/>
      <c r="E21" s="47"/>
      <c r="F21" s="47"/>
      <c r="G21" s="47"/>
      <c r="H21" s="49"/>
      <c r="I21" s="32"/>
      <c r="J21" s="49"/>
    </row>
    <row r="22" ht="63" customHeight="1" spans="1:10">
      <c r="A22" s="47"/>
      <c r="B22" s="47"/>
      <c r="C22" s="48" t="s">
        <v>456</v>
      </c>
      <c r="D22" s="47" t="s">
        <v>307</v>
      </c>
      <c r="E22" s="47" t="s">
        <v>327</v>
      </c>
      <c r="F22" s="47" t="s">
        <v>315</v>
      </c>
      <c r="G22" s="47" t="s">
        <v>310</v>
      </c>
      <c r="H22" s="49" t="s">
        <v>452</v>
      </c>
      <c r="I22" s="32" t="s">
        <v>456</v>
      </c>
      <c r="J22" s="49" t="s">
        <v>454</v>
      </c>
    </row>
    <row r="23" ht="54" customHeight="1" spans="1:10">
      <c r="A23" s="47"/>
      <c r="B23" s="47"/>
      <c r="C23" s="48" t="s">
        <v>450</v>
      </c>
      <c r="D23" s="47" t="s">
        <v>313</v>
      </c>
      <c r="E23" s="47" t="s">
        <v>451</v>
      </c>
      <c r="F23" s="47" t="s">
        <v>315</v>
      </c>
      <c r="G23" s="47" t="s">
        <v>310</v>
      </c>
      <c r="H23" s="49" t="s">
        <v>452</v>
      </c>
      <c r="I23" s="32" t="s">
        <v>453</v>
      </c>
      <c r="J23" s="49" t="s">
        <v>454</v>
      </c>
    </row>
    <row r="24" ht="32.25" customHeight="1" spans="1:10">
      <c r="A24" s="47"/>
      <c r="B24" s="47" t="s">
        <v>359</v>
      </c>
      <c r="C24" s="48"/>
      <c r="D24" s="47"/>
      <c r="E24" s="47"/>
      <c r="F24" s="47"/>
      <c r="G24" s="47"/>
      <c r="H24" s="49"/>
      <c r="I24" s="32"/>
      <c r="J24" s="49"/>
    </row>
    <row r="25" ht="51" customHeight="1" spans="1:10">
      <c r="A25" s="47"/>
      <c r="B25" s="47"/>
      <c r="C25" s="48" t="s">
        <v>457</v>
      </c>
      <c r="D25" s="47" t="s">
        <v>307</v>
      </c>
      <c r="E25" s="47" t="s">
        <v>327</v>
      </c>
      <c r="F25" s="47" t="s">
        <v>315</v>
      </c>
      <c r="G25" s="47" t="s">
        <v>310</v>
      </c>
      <c r="H25" s="49" t="s">
        <v>452</v>
      </c>
      <c r="I25" s="32" t="s">
        <v>458</v>
      </c>
      <c r="J25" s="49" t="s">
        <v>454</v>
      </c>
    </row>
    <row r="26" ht="32.25" customHeight="1" spans="1:10">
      <c r="A26" s="47" t="s">
        <v>343</v>
      </c>
      <c r="B26" s="47"/>
      <c r="C26" s="48"/>
      <c r="D26" s="47"/>
      <c r="E26" s="47"/>
      <c r="F26" s="47"/>
      <c r="G26" s="47"/>
      <c r="H26" s="49"/>
      <c r="I26" s="32"/>
      <c r="J26" s="49"/>
    </row>
    <row r="27" ht="32.25" customHeight="1" spans="1:10">
      <c r="A27" s="47"/>
      <c r="B27" s="47" t="s">
        <v>344</v>
      </c>
      <c r="C27" s="48"/>
      <c r="D27" s="47"/>
      <c r="E27" s="47"/>
      <c r="F27" s="47"/>
      <c r="G27" s="47"/>
      <c r="H27" s="49"/>
      <c r="I27" s="32"/>
      <c r="J27" s="49"/>
    </row>
    <row r="28" ht="78" customHeight="1" spans="1:10">
      <c r="A28" s="47"/>
      <c r="B28" s="47"/>
      <c r="C28" s="48" t="s">
        <v>459</v>
      </c>
      <c r="D28" s="47" t="s">
        <v>313</v>
      </c>
      <c r="E28" s="47" t="s">
        <v>314</v>
      </c>
      <c r="F28" s="47" t="s">
        <v>315</v>
      </c>
      <c r="G28" s="47" t="s">
        <v>310</v>
      </c>
      <c r="H28" s="49" t="s">
        <v>452</v>
      </c>
      <c r="I28" s="32" t="s">
        <v>460</v>
      </c>
      <c r="J28" s="49" t="s">
        <v>454</v>
      </c>
    </row>
    <row r="29" ht="32.25" customHeight="1" spans="1:10">
      <c r="A29" s="47" t="s">
        <v>347</v>
      </c>
      <c r="B29" s="47"/>
      <c r="C29" s="48"/>
      <c r="D29" s="47"/>
      <c r="E29" s="47"/>
      <c r="F29" s="47"/>
      <c r="G29" s="47"/>
      <c r="H29" s="49"/>
      <c r="I29" s="32"/>
      <c r="J29" s="49"/>
    </row>
    <row r="30" ht="32.25" customHeight="1" spans="1:10">
      <c r="A30" s="47"/>
      <c r="B30" s="47" t="s">
        <v>348</v>
      </c>
      <c r="C30" s="48"/>
      <c r="D30" s="47"/>
      <c r="E30" s="47"/>
      <c r="F30" s="47"/>
      <c r="G30" s="47"/>
      <c r="H30" s="49"/>
      <c r="I30" s="32"/>
      <c r="J30" s="49"/>
    </row>
    <row r="31" ht="54" customHeight="1" spans="1:10">
      <c r="A31" s="47"/>
      <c r="B31" s="47"/>
      <c r="C31" s="48" t="s">
        <v>461</v>
      </c>
      <c r="D31" s="47" t="s">
        <v>313</v>
      </c>
      <c r="E31" s="47" t="s">
        <v>314</v>
      </c>
      <c r="F31" s="47" t="s">
        <v>315</v>
      </c>
      <c r="G31" s="47" t="s">
        <v>310</v>
      </c>
      <c r="H31" s="49" t="s">
        <v>452</v>
      </c>
      <c r="I31" s="32" t="s">
        <v>462</v>
      </c>
      <c r="J31" s="49" t="s">
        <v>454</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92" t="str">
        <f>"单位名称："&amp;"富民县医疗保障局"</f>
        <v>单位名称：富民县医疗保障局</v>
      </c>
      <c r="B3" s="92"/>
      <c r="C3" s="1" t="s">
        <v>1</v>
      </c>
      <c r="D3" s="1"/>
      <c r="E3" s="1"/>
      <c r="F3" s="1"/>
      <c r="G3" s="1"/>
      <c r="H3" s="1"/>
      <c r="I3" s="1"/>
      <c r="J3" s="1"/>
      <c r="K3" s="1"/>
      <c r="L3" s="1"/>
      <c r="M3" s="1"/>
      <c r="N3" s="1"/>
      <c r="O3" s="1"/>
      <c r="P3" s="1"/>
      <c r="Q3" s="1"/>
      <c r="R3" s="1"/>
      <c r="S3" s="1"/>
      <c r="T3" s="1"/>
    </row>
    <row r="4" ht="21.75" customHeight="1" spans="1:20">
      <c r="A4" s="71" t="s">
        <v>51</v>
      </c>
      <c r="B4" s="71" t="s">
        <v>52</v>
      </c>
      <c r="C4" s="71" t="s">
        <v>53</v>
      </c>
      <c r="D4" s="71" t="s">
        <v>54</v>
      </c>
      <c r="E4" s="71"/>
      <c r="F4" s="71"/>
      <c r="G4" s="71"/>
      <c r="H4" s="71"/>
      <c r="I4" s="71"/>
      <c r="J4" s="71"/>
      <c r="K4" s="71"/>
      <c r="L4" s="71"/>
      <c r="M4" s="71"/>
      <c r="N4" s="71"/>
      <c r="O4" s="71" t="s">
        <v>46</v>
      </c>
      <c r="P4" s="71"/>
      <c r="Q4" s="71"/>
      <c r="R4" s="71"/>
      <c r="S4" s="71"/>
      <c r="T4" s="71"/>
    </row>
    <row r="5" ht="27" customHeight="1" spans="1:20">
      <c r="A5" s="71"/>
      <c r="B5" s="71"/>
      <c r="C5" s="71"/>
      <c r="D5" s="71" t="s">
        <v>55</v>
      </c>
      <c r="E5" s="71" t="s">
        <v>56</v>
      </c>
      <c r="F5" s="71" t="s">
        <v>57</v>
      </c>
      <c r="G5" s="71" t="s">
        <v>58</v>
      </c>
      <c r="H5" s="71" t="s">
        <v>59</v>
      </c>
      <c r="I5" s="71" t="s">
        <v>60</v>
      </c>
      <c r="J5" s="71"/>
      <c r="K5" s="71"/>
      <c r="L5" s="71"/>
      <c r="M5" s="71"/>
      <c r="N5" s="71"/>
      <c r="O5" s="71" t="s">
        <v>55</v>
      </c>
      <c r="P5" s="71" t="s">
        <v>56</v>
      </c>
      <c r="Q5" s="71" t="s">
        <v>57</v>
      </c>
      <c r="R5" s="71" t="s">
        <v>58</v>
      </c>
      <c r="S5" s="71" t="s">
        <v>59</v>
      </c>
      <c r="T5" s="71" t="s">
        <v>60</v>
      </c>
    </row>
    <row r="6" ht="30" customHeight="1" spans="1:20">
      <c r="A6" s="71"/>
      <c r="B6" s="71"/>
      <c r="C6" s="71"/>
      <c r="D6" s="71"/>
      <c r="E6" s="71"/>
      <c r="F6" s="71"/>
      <c r="G6" s="71"/>
      <c r="H6" s="71"/>
      <c r="I6" s="71" t="s">
        <v>55</v>
      </c>
      <c r="J6" s="71" t="s">
        <v>61</v>
      </c>
      <c r="K6" s="71" t="s">
        <v>62</v>
      </c>
      <c r="L6" s="71" t="s">
        <v>63</v>
      </c>
      <c r="M6" s="71" t="s">
        <v>64</v>
      </c>
      <c r="N6" s="71" t="s">
        <v>65</v>
      </c>
      <c r="O6" s="71"/>
      <c r="P6" s="71"/>
      <c r="Q6" s="71"/>
      <c r="R6" s="71"/>
      <c r="S6" s="71"/>
      <c r="T6" s="71"/>
    </row>
    <row r="7" ht="1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18" customHeight="1" outlineLevel="1" spans="1:20">
      <c r="A8" s="85" t="s">
        <v>66</v>
      </c>
      <c r="B8" s="85" t="s">
        <v>67</v>
      </c>
      <c r="C8" s="88">
        <v>7620140.3</v>
      </c>
      <c r="D8" s="88">
        <v>7620140.3</v>
      </c>
      <c r="E8" s="88">
        <v>7620140.3</v>
      </c>
      <c r="F8" s="88"/>
      <c r="G8" s="88"/>
      <c r="H8" s="88"/>
      <c r="I8" s="88"/>
      <c r="J8" s="88"/>
      <c r="K8" s="88"/>
      <c r="L8" s="88"/>
      <c r="M8" s="88"/>
      <c r="N8" s="88"/>
      <c r="O8" s="88"/>
      <c r="P8" s="88"/>
      <c r="Q8" s="88"/>
      <c r="R8" s="88"/>
      <c r="S8" s="88"/>
      <c r="T8" s="88"/>
    </row>
    <row r="9" ht="18" customHeight="1" spans="1:20">
      <c r="A9" s="90" t="s">
        <v>68</v>
      </c>
      <c r="B9" s="90" t="s">
        <v>67</v>
      </c>
      <c r="C9" s="88">
        <v>7620140.3</v>
      </c>
      <c r="D9" s="88">
        <v>7620140.3</v>
      </c>
      <c r="E9" s="88">
        <v>7620140.3</v>
      </c>
      <c r="F9" s="88"/>
      <c r="G9" s="88"/>
      <c r="H9" s="88"/>
      <c r="I9" s="88"/>
      <c r="J9" s="88"/>
      <c r="K9" s="88"/>
      <c r="L9" s="88"/>
      <c r="M9" s="88"/>
      <c r="N9" s="88"/>
      <c r="O9" s="88"/>
      <c r="P9" s="88"/>
      <c r="Q9" s="88"/>
      <c r="R9" s="88"/>
      <c r="S9" s="88"/>
      <c r="T9" s="88"/>
    </row>
    <row r="10" ht="18" customHeight="1" spans="1:20">
      <c r="A10" s="71" t="s">
        <v>53</v>
      </c>
      <c r="B10" s="71"/>
      <c r="C10" s="88">
        <v>7620140.3</v>
      </c>
      <c r="D10" s="88">
        <v>7620140.3</v>
      </c>
      <c r="E10" s="88">
        <v>7620140.3</v>
      </c>
      <c r="F10" s="88"/>
      <c r="G10" s="88"/>
      <c r="H10" s="88"/>
      <c r="I10" s="88"/>
      <c r="J10" s="88"/>
      <c r="K10" s="88"/>
      <c r="L10" s="88"/>
      <c r="M10" s="88"/>
      <c r="N10" s="88"/>
      <c r="O10" s="88"/>
      <c r="P10" s="88"/>
      <c r="Q10" s="88"/>
      <c r="R10" s="88"/>
      <c r="S10" s="88"/>
      <c r="T10" s="88"/>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A23" sqref="A23"/>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463</v>
      </c>
    </row>
    <row r="2" ht="41.25" customHeight="1" spans="1:23">
      <c r="A2" s="2" t="s">
        <v>464</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"单位名称："&amp;"富民县医疗保障局"</f>
        <v>单位名称：富民县医疗保障局</v>
      </c>
      <c r="B3" s="3"/>
      <c r="C3" s="3"/>
      <c r="V3" s="1" t="s">
        <v>465</v>
      </c>
      <c r="W3" s="1"/>
    </row>
    <row r="4" ht="17.25" customHeight="1" spans="1:23">
      <c r="A4" s="4" t="s">
        <v>185</v>
      </c>
      <c r="B4" s="4" t="s">
        <v>466</v>
      </c>
      <c r="C4" s="4" t="s">
        <v>467</v>
      </c>
      <c r="D4" s="4" t="s">
        <v>468</v>
      </c>
      <c r="E4" s="4" t="s">
        <v>469</v>
      </c>
      <c r="F4" s="4" t="s">
        <v>470</v>
      </c>
      <c r="G4" s="4"/>
      <c r="H4" s="4"/>
      <c r="I4" s="4"/>
      <c r="J4" s="4"/>
      <c r="K4" s="4"/>
      <c r="L4" s="4"/>
      <c r="M4" s="4" t="s">
        <v>471</v>
      </c>
      <c r="N4" s="4"/>
      <c r="O4" s="4"/>
      <c r="P4" s="4"/>
      <c r="Q4" s="4"/>
      <c r="R4" s="4"/>
      <c r="S4" s="4"/>
      <c r="T4" s="4" t="s">
        <v>472</v>
      </c>
      <c r="U4" s="4"/>
      <c r="V4" s="4"/>
      <c r="W4" s="4" t="s">
        <v>473</v>
      </c>
    </row>
    <row r="5" ht="33" customHeight="1" spans="1:23">
      <c r="A5" s="4"/>
      <c r="B5" s="4"/>
      <c r="C5" s="4"/>
      <c r="D5" s="4"/>
      <c r="E5" s="4"/>
      <c r="F5" s="4" t="s">
        <v>55</v>
      </c>
      <c r="G5" s="4" t="s">
        <v>474</v>
      </c>
      <c r="H5" s="4" t="s">
        <v>475</v>
      </c>
      <c r="I5" s="4" t="s">
        <v>476</v>
      </c>
      <c r="J5" s="4" t="s">
        <v>477</v>
      </c>
      <c r="K5" s="4" t="s">
        <v>478</v>
      </c>
      <c r="L5" s="4" t="s">
        <v>479</v>
      </c>
      <c r="M5" s="4" t="s">
        <v>55</v>
      </c>
      <c r="N5" s="4" t="s">
        <v>480</v>
      </c>
      <c r="O5" s="4" t="s">
        <v>481</v>
      </c>
      <c r="P5" s="4" t="s">
        <v>482</v>
      </c>
      <c r="Q5" s="4" t="s">
        <v>483</v>
      </c>
      <c r="R5" s="4" t="s">
        <v>484</v>
      </c>
      <c r="S5" s="4" t="s">
        <v>485</v>
      </c>
      <c r="T5" s="4" t="s">
        <v>55</v>
      </c>
      <c r="U5" s="4" t="s">
        <v>486</v>
      </c>
      <c r="V5" s="4" t="s">
        <v>487</v>
      </c>
      <c r="W5" s="4"/>
    </row>
    <row r="6" ht="17.25" customHeight="1" outlineLevel="1" spans="1:23">
      <c r="A6" s="5" t="s">
        <v>67</v>
      </c>
      <c r="B6" s="5"/>
      <c r="C6" s="5"/>
      <c r="D6" s="5"/>
      <c r="E6" s="5"/>
      <c r="F6" s="6">
        <v>27</v>
      </c>
      <c r="G6" s="6">
        <v>5</v>
      </c>
      <c r="H6" s="7"/>
      <c r="I6" s="6">
        <v>22</v>
      </c>
      <c r="J6" s="7"/>
      <c r="K6" s="7"/>
      <c r="L6" s="7"/>
      <c r="M6" s="6">
        <v>27</v>
      </c>
      <c r="N6" s="6">
        <v>5</v>
      </c>
      <c r="O6" s="7"/>
      <c r="P6" s="6">
        <v>22</v>
      </c>
      <c r="Q6" s="7"/>
      <c r="R6" s="7"/>
      <c r="S6" s="7"/>
      <c r="T6" s="6">
        <v>4</v>
      </c>
      <c r="U6" s="7"/>
      <c r="V6" s="6">
        <v>4</v>
      </c>
      <c r="W6" s="7"/>
    </row>
    <row r="7" ht="39" customHeight="1" spans="1:23">
      <c r="A7" s="8" t="s">
        <v>67</v>
      </c>
      <c r="B7" s="8" t="s">
        <v>488</v>
      </c>
      <c r="C7" s="8" t="s">
        <v>489</v>
      </c>
      <c r="D7" s="8" t="s">
        <v>490</v>
      </c>
      <c r="E7" s="8" t="s">
        <v>491</v>
      </c>
      <c r="F7" s="6">
        <v>27</v>
      </c>
      <c r="G7" s="9" t="s">
        <v>83</v>
      </c>
      <c r="H7" s="10"/>
      <c r="I7" s="9" t="s">
        <v>492</v>
      </c>
      <c r="J7" s="10"/>
      <c r="K7" s="10"/>
      <c r="L7" s="10"/>
      <c r="M7" s="6">
        <v>27</v>
      </c>
      <c r="N7" s="9" t="s">
        <v>83</v>
      </c>
      <c r="O7" s="10"/>
      <c r="P7" s="9" t="s">
        <v>492</v>
      </c>
      <c r="Q7" s="10"/>
      <c r="R7" s="10"/>
      <c r="S7" s="10"/>
      <c r="T7" s="6">
        <v>4</v>
      </c>
      <c r="U7" s="7"/>
      <c r="V7" s="6">
        <v>4</v>
      </c>
      <c r="W7" s="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6"/>
  <sheetViews>
    <sheetView showGridLines="0" showZeros="0" topLeftCell="A3" workbookViewId="0">
      <selection activeCell="A3" sqref="A3:B3"/>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"单位名称："&amp;"富民县医疗保障局"</f>
        <v>单位名称：富民县医疗保障局</v>
      </c>
      <c r="B3" s="3"/>
      <c r="C3" s="1" t="s">
        <v>1</v>
      </c>
      <c r="D3" s="1"/>
      <c r="E3" s="1"/>
      <c r="F3" s="1"/>
      <c r="G3" s="1"/>
      <c r="H3" s="1"/>
      <c r="I3" s="1"/>
      <c r="J3" s="1"/>
      <c r="K3" s="1"/>
      <c r="L3" s="1"/>
      <c r="M3" s="1"/>
      <c r="N3" s="1"/>
    </row>
    <row r="4" ht="27" customHeight="1" spans="1:14">
      <c r="A4" s="71" t="s">
        <v>70</v>
      </c>
      <c r="B4" s="71" t="s">
        <v>71</v>
      </c>
      <c r="C4" s="71" t="s">
        <v>53</v>
      </c>
      <c r="D4" s="71" t="s">
        <v>72</v>
      </c>
      <c r="E4" s="71" t="s">
        <v>73</v>
      </c>
      <c r="F4" s="71" t="s">
        <v>57</v>
      </c>
      <c r="G4" s="71" t="s">
        <v>58</v>
      </c>
      <c r="H4" s="71" t="s">
        <v>74</v>
      </c>
      <c r="I4" s="71" t="s">
        <v>60</v>
      </c>
      <c r="J4" s="71"/>
      <c r="K4" s="71"/>
      <c r="L4" s="71"/>
      <c r="M4" s="71"/>
      <c r="N4" s="71"/>
    </row>
    <row r="5" ht="42" customHeight="1" spans="1:14">
      <c r="A5" s="71"/>
      <c r="B5" s="71"/>
      <c r="C5" s="71"/>
      <c r="D5" s="71" t="s">
        <v>72</v>
      </c>
      <c r="E5" s="71" t="s">
        <v>73</v>
      </c>
      <c r="F5" s="71"/>
      <c r="G5" s="71"/>
      <c r="H5" s="71"/>
      <c r="I5" s="71" t="s">
        <v>55</v>
      </c>
      <c r="J5" s="71" t="s">
        <v>75</v>
      </c>
      <c r="K5" s="71" t="s">
        <v>76</v>
      </c>
      <c r="L5" s="71" t="s">
        <v>77</v>
      </c>
      <c r="M5" s="71" t="s">
        <v>78</v>
      </c>
      <c r="N5" s="71" t="s">
        <v>79</v>
      </c>
    </row>
    <row r="6" ht="18" customHeight="1" spans="1:14">
      <c r="A6" s="71" t="s">
        <v>80</v>
      </c>
      <c r="B6" s="71" t="s">
        <v>81</v>
      </c>
      <c r="C6" s="71" t="s">
        <v>82</v>
      </c>
      <c r="D6" s="71">
        <v>4</v>
      </c>
      <c r="E6" s="71" t="s">
        <v>83</v>
      </c>
      <c r="F6" s="71" t="s">
        <v>84</v>
      </c>
      <c r="G6" s="71" t="s">
        <v>85</v>
      </c>
      <c r="H6" s="71" t="s">
        <v>86</v>
      </c>
      <c r="I6" s="71" t="s">
        <v>87</v>
      </c>
      <c r="J6" s="71" t="s">
        <v>88</v>
      </c>
      <c r="K6" s="71" t="s">
        <v>89</v>
      </c>
      <c r="L6" s="71" t="s">
        <v>90</v>
      </c>
      <c r="M6" s="71" t="s">
        <v>91</v>
      </c>
      <c r="N6" s="71" t="s">
        <v>92</v>
      </c>
    </row>
    <row r="7" ht="21" customHeight="1" outlineLevel="1" spans="1:14">
      <c r="A7" s="96" t="s">
        <v>93</v>
      </c>
      <c r="B7" s="96" t="s">
        <v>94</v>
      </c>
      <c r="C7" s="88">
        <v>750465.04</v>
      </c>
      <c r="D7" s="88">
        <v>737595.04</v>
      </c>
      <c r="E7" s="88">
        <v>12870</v>
      </c>
      <c r="F7" s="88"/>
      <c r="G7" s="88"/>
      <c r="H7" s="88"/>
      <c r="I7" s="88"/>
      <c r="J7" s="88"/>
      <c r="K7" s="88"/>
      <c r="L7" s="88"/>
      <c r="M7" s="88"/>
      <c r="N7" s="88"/>
    </row>
    <row r="8" ht="21" customHeight="1" outlineLevel="1" spans="1:14">
      <c r="A8" s="97" t="s">
        <v>95</v>
      </c>
      <c r="B8" s="97" t="s">
        <v>96</v>
      </c>
      <c r="C8" s="88">
        <v>737595.04</v>
      </c>
      <c r="D8" s="88">
        <v>737595.04</v>
      </c>
      <c r="E8" s="88"/>
      <c r="F8" s="88"/>
      <c r="G8" s="88"/>
      <c r="H8" s="88"/>
      <c r="I8" s="88"/>
      <c r="J8" s="88"/>
      <c r="K8" s="88"/>
      <c r="L8" s="88"/>
      <c r="M8" s="88"/>
      <c r="N8" s="88"/>
    </row>
    <row r="9" ht="21" customHeight="1" outlineLevel="1" spans="1:14">
      <c r="A9" s="98" t="s">
        <v>97</v>
      </c>
      <c r="B9" s="98" t="s">
        <v>98</v>
      </c>
      <c r="C9" s="88">
        <v>531063.04</v>
      </c>
      <c r="D9" s="88">
        <v>531063.04</v>
      </c>
      <c r="E9" s="88"/>
      <c r="F9" s="88"/>
      <c r="G9" s="88"/>
      <c r="H9" s="88"/>
      <c r="I9" s="88"/>
      <c r="J9" s="88"/>
      <c r="K9" s="88"/>
      <c r="L9" s="88"/>
      <c r="M9" s="88"/>
      <c r="N9" s="88"/>
    </row>
    <row r="10" ht="21" customHeight="1" outlineLevel="1" spans="1:14">
      <c r="A10" s="98" t="s">
        <v>99</v>
      </c>
      <c r="B10" s="98" t="s">
        <v>100</v>
      </c>
      <c r="C10" s="88">
        <v>206532</v>
      </c>
      <c r="D10" s="88">
        <v>206532</v>
      </c>
      <c r="E10" s="88"/>
      <c r="F10" s="88"/>
      <c r="G10" s="88"/>
      <c r="H10" s="88"/>
      <c r="I10" s="88"/>
      <c r="J10" s="88"/>
      <c r="K10" s="88"/>
      <c r="L10" s="88"/>
      <c r="M10" s="88"/>
      <c r="N10" s="88"/>
    </row>
    <row r="11" ht="21" customHeight="1" outlineLevel="1" spans="1:14">
      <c r="A11" s="97" t="s">
        <v>101</v>
      </c>
      <c r="B11" s="97" t="s">
        <v>102</v>
      </c>
      <c r="C11" s="88">
        <v>12870</v>
      </c>
      <c r="D11" s="88"/>
      <c r="E11" s="88">
        <v>12870</v>
      </c>
      <c r="F11" s="88"/>
      <c r="G11" s="88"/>
      <c r="H11" s="88"/>
      <c r="I11" s="88"/>
      <c r="J11" s="88"/>
      <c r="K11" s="88"/>
      <c r="L11" s="88"/>
      <c r="M11" s="88"/>
      <c r="N11" s="88"/>
    </row>
    <row r="12" ht="21" customHeight="1" spans="1:14">
      <c r="A12" s="98" t="s">
        <v>103</v>
      </c>
      <c r="B12" s="98" t="s">
        <v>104</v>
      </c>
      <c r="C12" s="88">
        <v>12870</v>
      </c>
      <c r="D12" s="88"/>
      <c r="E12" s="88">
        <v>12870</v>
      </c>
      <c r="F12" s="88"/>
      <c r="G12" s="88"/>
      <c r="H12" s="88"/>
      <c r="I12" s="88"/>
      <c r="J12" s="88"/>
      <c r="K12" s="88"/>
      <c r="L12" s="88"/>
      <c r="M12" s="88"/>
      <c r="N12" s="88"/>
    </row>
    <row r="13" ht="21" customHeight="1" outlineLevel="1" spans="1:14">
      <c r="A13" s="96" t="s">
        <v>105</v>
      </c>
      <c r="B13" s="96" t="s">
        <v>106</v>
      </c>
      <c r="C13" s="88">
        <v>6405799.42</v>
      </c>
      <c r="D13" s="88">
        <v>4877869.14</v>
      </c>
      <c r="E13" s="88">
        <v>1527930.28</v>
      </c>
      <c r="F13" s="88"/>
      <c r="G13" s="88"/>
      <c r="H13" s="88"/>
      <c r="I13" s="88"/>
      <c r="J13" s="88"/>
      <c r="K13" s="88"/>
      <c r="L13" s="88"/>
      <c r="M13" s="88"/>
      <c r="N13" s="88"/>
    </row>
    <row r="14" ht="21" customHeight="1" outlineLevel="1" spans="1:14">
      <c r="A14" s="97" t="s">
        <v>107</v>
      </c>
      <c r="B14" s="97" t="s">
        <v>108</v>
      </c>
      <c r="C14" s="88">
        <v>787085.45</v>
      </c>
      <c r="D14" s="88">
        <v>787085.45</v>
      </c>
      <c r="E14" s="88"/>
      <c r="F14" s="88"/>
      <c r="G14" s="88"/>
      <c r="H14" s="88"/>
      <c r="I14" s="88"/>
      <c r="J14" s="88"/>
      <c r="K14" s="88"/>
      <c r="L14" s="88"/>
      <c r="M14" s="88"/>
      <c r="N14" s="88"/>
    </row>
    <row r="15" ht="21" customHeight="1" outlineLevel="1" spans="1:14">
      <c r="A15" s="98" t="s">
        <v>109</v>
      </c>
      <c r="B15" s="98" t="s">
        <v>110</v>
      </c>
      <c r="C15" s="88">
        <v>582212.38</v>
      </c>
      <c r="D15" s="88">
        <v>582212.38</v>
      </c>
      <c r="E15" s="88"/>
      <c r="F15" s="88"/>
      <c r="G15" s="88"/>
      <c r="H15" s="88"/>
      <c r="I15" s="88"/>
      <c r="J15" s="88"/>
      <c r="K15" s="88"/>
      <c r="L15" s="88"/>
      <c r="M15" s="88"/>
      <c r="N15" s="88"/>
    </row>
    <row r="16" ht="21" customHeight="1" outlineLevel="1" spans="1:14">
      <c r="A16" s="98" t="s">
        <v>111</v>
      </c>
      <c r="B16" s="98" t="s">
        <v>112</v>
      </c>
      <c r="C16" s="88">
        <v>181866.78</v>
      </c>
      <c r="D16" s="88">
        <v>181866.78</v>
      </c>
      <c r="E16" s="88"/>
      <c r="F16" s="88"/>
      <c r="G16" s="88"/>
      <c r="H16" s="88"/>
      <c r="I16" s="88"/>
      <c r="J16" s="88"/>
      <c r="K16" s="88"/>
      <c r="L16" s="88"/>
      <c r="M16" s="88"/>
      <c r="N16" s="88"/>
    </row>
    <row r="17" ht="21" customHeight="1" outlineLevel="1" spans="1:14">
      <c r="A17" s="98" t="s">
        <v>113</v>
      </c>
      <c r="B17" s="98" t="s">
        <v>114</v>
      </c>
      <c r="C17" s="88">
        <v>23006.29</v>
      </c>
      <c r="D17" s="88">
        <v>23006.29</v>
      </c>
      <c r="E17" s="88"/>
      <c r="F17" s="88"/>
      <c r="G17" s="88"/>
      <c r="H17" s="88"/>
      <c r="I17" s="88"/>
      <c r="J17" s="88"/>
      <c r="K17" s="88"/>
      <c r="L17" s="88"/>
      <c r="M17" s="88"/>
      <c r="N17" s="88"/>
    </row>
    <row r="18" ht="21" customHeight="1" outlineLevel="1" spans="1:14">
      <c r="A18" s="97" t="s">
        <v>115</v>
      </c>
      <c r="B18" s="97" t="s">
        <v>116</v>
      </c>
      <c r="C18" s="88">
        <v>1441708.68</v>
      </c>
      <c r="D18" s="88"/>
      <c r="E18" s="88">
        <v>1441708.68</v>
      </c>
      <c r="F18" s="88"/>
      <c r="G18" s="88"/>
      <c r="H18" s="88"/>
      <c r="I18" s="88"/>
      <c r="J18" s="88"/>
      <c r="K18" s="88"/>
      <c r="L18" s="88"/>
      <c r="M18" s="88"/>
      <c r="N18" s="88"/>
    </row>
    <row r="19" ht="21" customHeight="1" outlineLevel="1" spans="1:14">
      <c r="A19" s="98" t="s">
        <v>117</v>
      </c>
      <c r="B19" s="98" t="s">
        <v>118</v>
      </c>
      <c r="C19" s="88">
        <v>1441708.68</v>
      </c>
      <c r="D19" s="88"/>
      <c r="E19" s="88">
        <v>1441708.68</v>
      </c>
      <c r="F19" s="88"/>
      <c r="G19" s="88"/>
      <c r="H19" s="88"/>
      <c r="I19" s="88"/>
      <c r="J19" s="88"/>
      <c r="K19" s="88"/>
      <c r="L19" s="88"/>
      <c r="M19" s="88"/>
      <c r="N19" s="88"/>
    </row>
    <row r="20" ht="21" customHeight="1" outlineLevel="1" spans="1:14">
      <c r="A20" s="97" t="s">
        <v>119</v>
      </c>
      <c r="B20" s="97" t="s">
        <v>120</v>
      </c>
      <c r="C20" s="88">
        <v>4177005.29</v>
      </c>
      <c r="D20" s="88">
        <v>4090783.69</v>
      </c>
      <c r="E20" s="88">
        <v>86221.6</v>
      </c>
      <c r="F20" s="88"/>
      <c r="G20" s="88"/>
      <c r="H20" s="88"/>
      <c r="I20" s="88"/>
      <c r="J20" s="88"/>
      <c r="K20" s="88"/>
      <c r="L20" s="88"/>
      <c r="M20" s="88"/>
      <c r="N20" s="88"/>
    </row>
    <row r="21" ht="21" customHeight="1" outlineLevel="1" spans="1:14">
      <c r="A21" s="98" t="s">
        <v>121</v>
      </c>
      <c r="B21" s="98" t="s">
        <v>122</v>
      </c>
      <c r="C21" s="88">
        <v>4090783.69</v>
      </c>
      <c r="D21" s="88">
        <v>4090783.69</v>
      </c>
      <c r="E21" s="88"/>
      <c r="F21" s="88"/>
      <c r="G21" s="88"/>
      <c r="H21" s="88"/>
      <c r="I21" s="88"/>
      <c r="J21" s="88"/>
      <c r="K21" s="88"/>
      <c r="L21" s="88"/>
      <c r="M21" s="88"/>
      <c r="N21" s="88"/>
    </row>
    <row r="22" ht="21" customHeight="1" spans="1:14">
      <c r="A22" s="98" t="s">
        <v>123</v>
      </c>
      <c r="B22" s="98" t="s">
        <v>124</v>
      </c>
      <c r="C22" s="88">
        <v>86221.6</v>
      </c>
      <c r="D22" s="88"/>
      <c r="E22" s="88">
        <v>86221.6</v>
      </c>
      <c r="F22" s="88"/>
      <c r="G22" s="88"/>
      <c r="H22" s="88"/>
      <c r="I22" s="88"/>
      <c r="J22" s="88"/>
      <c r="K22" s="88"/>
      <c r="L22" s="88"/>
      <c r="M22" s="88"/>
      <c r="N22" s="88"/>
    </row>
    <row r="23" ht="21" customHeight="1" outlineLevel="1" spans="1:14">
      <c r="A23" s="96" t="s">
        <v>125</v>
      </c>
      <c r="B23" s="96" t="s">
        <v>126</v>
      </c>
      <c r="C23" s="88">
        <v>463875.84</v>
      </c>
      <c r="D23" s="88">
        <v>463875.84</v>
      </c>
      <c r="E23" s="88"/>
      <c r="F23" s="88"/>
      <c r="G23" s="88"/>
      <c r="H23" s="88"/>
      <c r="I23" s="88"/>
      <c r="J23" s="88"/>
      <c r="K23" s="88"/>
      <c r="L23" s="88"/>
      <c r="M23" s="88"/>
      <c r="N23" s="88"/>
    </row>
    <row r="24" ht="21" customHeight="1" outlineLevel="1" spans="1:14">
      <c r="A24" s="97" t="s">
        <v>127</v>
      </c>
      <c r="B24" s="97" t="s">
        <v>128</v>
      </c>
      <c r="C24" s="88">
        <v>463875.84</v>
      </c>
      <c r="D24" s="88">
        <v>463875.84</v>
      </c>
      <c r="E24" s="88"/>
      <c r="F24" s="88"/>
      <c r="G24" s="88"/>
      <c r="H24" s="88"/>
      <c r="I24" s="88"/>
      <c r="J24" s="88"/>
      <c r="K24" s="88"/>
      <c r="L24" s="88"/>
      <c r="M24" s="88"/>
      <c r="N24" s="88"/>
    </row>
    <row r="25" ht="21" customHeight="1" spans="1:14">
      <c r="A25" s="98" t="s">
        <v>129</v>
      </c>
      <c r="B25" s="98" t="s">
        <v>130</v>
      </c>
      <c r="C25" s="88">
        <v>463875.84</v>
      </c>
      <c r="D25" s="88">
        <v>463875.84</v>
      </c>
      <c r="E25" s="88"/>
      <c r="F25" s="88"/>
      <c r="G25" s="88"/>
      <c r="H25" s="88"/>
      <c r="I25" s="88"/>
      <c r="J25" s="88"/>
      <c r="K25" s="88"/>
      <c r="L25" s="88"/>
      <c r="M25" s="88"/>
      <c r="N25" s="88"/>
    </row>
    <row r="26" ht="21" customHeight="1" spans="1:14">
      <c r="A26" s="71" t="s">
        <v>53</v>
      </c>
      <c r="B26" s="71"/>
      <c r="C26" s="88">
        <v>7620140.3</v>
      </c>
      <c r="D26" s="88">
        <v>6079340.02</v>
      </c>
      <c r="E26" s="88">
        <v>1540800.28</v>
      </c>
      <c r="F26" s="88"/>
      <c r="G26" s="88"/>
      <c r="H26" s="88"/>
      <c r="I26" s="88"/>
      <c r="J26" s="88"/>
      <c r="K26" s="88"/>
      <c r="L26" s="88"/>
      <c r="M26" s="88"/>
      <c r="N26" s="88"/>
    </row>
  </sheetData>
  <mergeCells count="14">
    <mergeCell ref="A1:N1"/>
    <mergeCell ref="A2:N2"/>
    <mergeCell ref="A3:B3"/>
    <mergeCell ref="C3:N3"/>
    <mergeCell ref="I4:N4"/>
    <mergeCell ref="A26:B26"/>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9" workbookViewId="0">
      <selection activeCell="A3" sqref="A3:B3"/>
    </sheetView>
  </sheetViews>
  <sheetFormatPr defaultColWidth="10" defaultRowHeight="12.75" customHeight="1" outlineLevelCol="3"/>
  <cols>
    <col min="1" max="4" width="41.575" customWidth="1"/>
  </cols>
  <sheetData>
    <row r="1" ht="15" customHeight="1" spans="1:4">
      <c r="A1" s="92"/>
      <c r="B1" s="92"/>
      <c r="C1" s="92"/>
      <c r="D1" s="1" t="s">
        <v>131</v>
      </c>
    </row>
    <row r="2" ht="41.25" customHeight="1" spans="1:4">
      <c r="A2" s="93" t="str">
        <f>"2026"&amp;"年财政拨款收支预算总表"</f>
        <v>2026年财政拨款收支预算总表</v>
      </c>
      <c r="B2" s="93"/>
      <c r="C2" s="93"/>
      <c r="D2" s="93"/>
    </row>
    <row r="3" ht="17.25" customHeight="1" spans="1:4">
      <c r="A3" s="3" t="str">
        <f>"单位名称："&amp;"富民县医疗保障局"</f>
        <v>单位名称：富民县医疗保障局</v>
      </c>
      <c r="B3" s="3"/>
      <c r="C3" s="92"/>
      <c r="D3" s="1" t="s">
        <v>1</v>
      </c>
    </row>
    <row r="4" ht="17.25" customHeight="1" spans="1:4">
      <c r="A4" s="71" t="s">
        <v>2</v>
      </c>
      <c r="B4" s="71"/>
      <c r="C4" s="71" t="s">
        <v>3</v>
      </c>
      <c r="D4" s="71"/>
    </row>
    <row r="5" ht="18.75" customHeight="1" spans="1:4">
      <c r="A5" s="71" t="s">
        <v>4</v>
      </c>
      <c r="B5" s="71" t="str">
        <f>"2026"&amp;"年预算数"</f>
        <v>2026年预算数</v>
      </c>
      <c r="C5" s="71" t="s">
        <v>5</v>
      </c>
      <c r="D5" s="71" t="str">
        <f>"2026"&amp;"年预算数"</f>
        <v>2026年预算数</v>
      </c>
    </row>
    <row r="6" ht="16.5" customHeight="1" spans="1:4">
      <c r="A6" s="94" t="s">
        <v>132</v>
      </c>
      <c r="B6" s="88">
        <v>7620140.3</v>
      </c>
      <c r="C6" s="94" t="s">
        <v>133</v>
      </c>
      <c r="D6" s="86">
        <v>7620140.3</v>
      </c>
    </row>
    <row r="7" ht="16.5" customHeight="1" spans="1:4">
      <c r="A7" s="94" t="s">
        <v>134</v>
      </c>
      <c r="B7" s="88">
        <v>7620140.3</v>
      </c>
      <c r="C7" s="94" t="s">
        <v>135</v>
      </c>
      <c r="D7" s="86"/>
    </row>
    <row r="8" ht="16.5" customHeight="1" spans="1:4">
      <c r="A8" s="94" t="s">
        <v>136</v>
      </c>
      <c r="B8" s="88"/>
      <c r="C8" s="94" t="s">
        <v>137</v>
      </c>
      <c r="D8" s="86"/>
    </row>
    <row r="9" ht="16.5" customHeight="1" spans="1:4">
      <c r="A9" s="94" t="s">
        <v>138</v>
      </c>
      <c r="B9" s="88"/>
      <c r="C9" s="94" t="s">
        <v>139</v>
      </c>
      <c r="D9" s="86"/>
    </row>
    <row r="10" ht="16.5" customHeight="1" spans="1:4">
      <c r="A10" s="94" t="s">
        <v>140</v>
      </c>
      <c r="B10" s="88"/>
      <c r="C10" s="94" t="s">
        <v>141</v>
      </c>
      <c r="D10" s="86"/>
    </row>
    <row r="11" ht="16.5" customHeight="1" spans="1:4">
      <c r="A11" s="94" t="s">
        <v>134</v>
      </c>
      <c r="B11" s="88"/>
      <c r="C11" s="94" t="s">
        <v>142</v>
      </c>
      <c r="D11" s="86"/>
    </row>
    <row r="12" ht="16.5" customHeight="1" spans="1:4">
      <c r="A12" s="94" t="s">
        <v>136</v>
      </c>
      <c r="B12" s="88"/>
      <c r="C12" s="94" t="s">
        <v>143</v>
      </c>
      <c r="D12" s="86"/>
    </row>
    <row r="13" ht="16.5" customHeight="1" spans="1:4">
      <c r="A13" s="94" t="s">
        <v>138</v>
      </c>
      <c r="B13" s="88"/>
      <c r="C13" s="94" t="s">
        <v>144</v>
      </c>
      <c r="D13" s="86"/>
    </row>
    <row r="14" ht="16.5" customHeight="1" spans="1:4">
      <c r="A14" s="80"/>
      <c r="B14" s="80"/>
      <c r="C14" s="94" t="s">
        <v>145</v>
      </c>
      <c r="D14" s="86">
        <v>750465.04</v>
      </c>
    </row>
    <row r="15" ht="16.5" customHeight="1" spans="1:4">
      <c r="A15" s="80"/>
      <c r="B15" s="80"/>
      <c r="C15" s="94" t="s">
        <v>146</v>
      </c>
      <c r="D15" s="86">
        <v>6405799.42</v>
      </c>
    </row>
    <row r="16" ht="16.5" customHeight="1" spans="1:4">
      <c r="A16" s="80"/>
      <c r="B16" s="80"/>
      <c r="C16" s="94" t="s">
        <v>147</v>
      </c>
      <c r="D16" s="86"/>
    </row>
    <row r="17" ht="16.5" customHeight="1" spans="1:4">
      <c r="A17" s="80"/>
      <c r="B17" s="80"/>
      <c r="C17" s="94" t="s">
        <v>148</v>
      </c>
      <c r="D17" s="86"/>
    </row>
    <row r="18" ht="16.5" customHeight="1" spans="1:4">
      <c r="A18" s="80"/>
      <c r="B18" s="80"/>
      <c r="C18" s="94" t="s">
        <v>149</v>
      </c>
      <c r="D18" s="86"/>
    </row>
    <row r="19" ht="16.5" customHeight="1" spans="1:4">
      <c r="A19" s="80"/>
      <c r="B19" s="80"/>
      <c r="C19" s="94" t="s">
        <v>150</v>
      </c>
      <c r="D19" s="86"/>
    </row>
    <row r="20" ht="16.5" customHeight="1" spans="1:4">
      <c r="A20" s="80"/>
      <c r="B20" s="80"/>
      <c r="C20" s="94" t="s">
        <v>151</v>
      </c>
      <c r="D20" s="86"/>
    </row>
    <row r="21" ht="16.5" customHeight="1" spans="1:4">
      <c r="A21" s="80"/>
      <c r="B21" s="80"/>
      <c r="C21" s="94" t="s">
        <v>152</v>
      </c>
      <c r="D21" s="86"/>
    </row>
    <row r="22" ht="16.5" customHeight="1" spans="1:4">
      <c r="A22" s="80"/>
      <c r="B22" s="80"/>
      <c r="C22" s="94" t="s">
        <v>153</v>
      </c>
      <c r="D22" s="86"/>
    </row>
    <row r="23" ht="16.5" customHeight="1" spans="1:4">
      <c r="A23" s="80"/>
      <c r="B23" s="80"/>
      <c r="C23" s="94" t="s">
        <v>154</v>
      </c>
      <c r="D23" s="86"/>
    </row>
    <row r="24" ht="16.5" customHeight="1" spans="1:4">
      <c r="A24" s="80"/>
      <c r="B24" s="80"/>
      <c r="C24" s="94" t="s">
        <v>155</v>
      </c>
      <c r="D24" s="86"/>
    </row>
    <row r="25" ht="16.5" customHeight="1" spans="1:4">
      <c r="A25" s="80"/>
      <c r="B25" s="80"/>
      <c r="C25" s="94" t="s">
        <v>156</v>
      </c>
      <c r="D25" s="86">
        <v>463875.84</v>
      </c>
    </row>
    <row r="26" ht="16.5" customHeight="1" spans="1:4">
      <c r="A26" s="80"/>
      <c r="B26" s="80"/>
      <c r="C26" s="94" t="s">
        <v>157</v>
      </c>
      <c r="D26" s="86"/>
    </row>
    <row r="27" ht="16.5" customHeight="1" spans="1:4">
      <c r="A27" s="80"/>
      <c r="B27" s="80"/>
      <c r="C27" s="94" t="s">
        <v>158</v>
      </c>
      <c r="D27" s="86"/>
    </row>
    <row r="28" ht="16.5" customHeight="1" spans="1:4">
      <c r="A28" s="80"/>
      <c r="B28" s="80"/>
      <c r="C28" s="94" t="s">
        <v>159</v>
      </c>
      <c r="D28" s="86"/>
    </row>
    <row r="29" ht="16.5" customHeight="1" spans="1:4">
      <c r="A29" s="80"/>
      <c r="B29" s="80"/>
      <c r="C29" s="94" t="s">
        <v>160</v>
      </c>
      <c r="D29" s="86"/>
    </row>
    <row r="30" ht="16.5" customHeight="1" spans="1:4">
      <c r="A30" s="80"/>
      <c r="B30" s="80"/>
      <c r="C30" s="94" t="s">
        <v>161</v>
      </c>
      <c r="D30" s="86"/>
    </row>
    <row r="31" ht="16.5" customHeight="1" spans="1:4">
      <c r="A31" s="80"/>
      <c r="B31" s="80"/>
      <c r="C31" s="94" t="s">
        <v>162</v>
      </c>
      <c r="D31" s="86"/>
    </row>
    <row r="32" ht="15" customHeight="1" spans="1:4">
      <c r="A32" s="80"/>
      <c r="B32" s="80"/>
      <c r="C32" s="94" t="s">
        <v>163</v>
      </c>
      <c r="D32" s="86"/>
    </row>
    <row r="33" ht="16.5" customHeight="1" spans="1:4">
      <c r="A33" s="80"/>
      <c r="B33" s="80"/>
      <c r="C33" s="94" t="s">
        <v>164</v>
      </c>
      <c r="D33" s="86"/>
    </row>
    <row r="34" ht="18" customHeight="1" spans="1:4">
      <c r="A34" s="80"/>
      <c r="B34" s="80"/>
      <c r="C34" s="94" t="s">
        <v>165</v>
      </c>
      <c r="D34" s="86"/>
    </row>
    <row r="35" ht="16.5" customHeight="1" spans="1:4">
      <c r="A35" s="80"/>
      <c r="B35" s="80"/>
      <c r="C35" s="94" t="s">
        <v>166</v>
      </c>
      <c r="D35" s="86" t="s">
        <v>167</v>
      </c>
    </row>
    <row r="36" ht="15" customHeight="1" spans="1:4">
      <c r="A36" s="95" t="s">
        <v>48</v>
      </c>
      <c r="B36" s="88">
        <f>7620140.3+0</f>
        <v>7620140.3</v>
      </c>
      <c r="C36" s="95" t="s">
        <v>49</v>
      </c>
      <c r="D36" s="86">
        <v>7620140.3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workbookViewId="0">
      <selection activeCell="A3" sqref="A3:E3"/>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168</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"单位名称："&amp;"富民县医疗保障局"</f>
        <v>单位名称：富民县医疗保障局</v>
      </c>
      <c r="B3" s="3"/>
      <c r="C3" s="3"/>
      <c r="D3" s="3"/>
      <c r="E3" s="3"/>
      <c r="G3" s="1" t="s">
        <v>169</v>
      </c>
    </row>
    <row r="4" ht="20.25" customHeight="1" spans="1:7">
      <c r="A4" s="71" t="s">
        <v>170</v>
      </c>
      <c r="B4" s="71"/>
      <c r="C4" s="71" t="s">
        <v>53</v>
      </c>
      <c r="D4" s="71" t="s">
        <v>72</v>
      </c>
      <c r="E4" s="71"/>
      <c r="F4" s="71"/>
      <c r="G4" s="71" t="s">
        <v>73</v>
      </c>
    </row>
    <row r="5" ht="20.25" customHeight="1" spans="1:7">
      <c r="A5" s="71" t="s">
        <v>70</v>
      </c>
      <c r="B5" s="71" t="s">
        <v>71</v>
      </c>
      <c r="C5" s="71"/>
      <c r="D5" s="71" t="s">
        <v>55</v>
      </c>
      <c r="E5" s="71" t="s">
        <v>171</v>
      </c>
      <c r="F5" s="71" t="s">
        <v>172</v>
      </c>
      <c r="G5" s="71"/>
    </row>
    <row r="6" ht="15" customHeight="1" spans="1:7">
      <c r="A6" s="71" t="s">
        <v>80</v>
      </c>
      <c r="B6" s="71" t="s">
        <v>81</v>
      </c>
      <c r="C6" s="71" t="s">
        <v>82</v>
      </c>
      <c r="D6" s="71" t="s">
        <v>173</v>
      </c>
      <c r="E6" s="71" t="s">
        <v>83</v>
      </c>
      <c r="F6" s="71" t="s">
        <v>84</v>
      </c>
      <c r="G6" s="71" t="s">
        <v>85</v>
      </c>
    </row>
    <row r="7" ht="18" customHeight="1" outlineLevel="1" spans="1:7">
      <c r="A7" s="85" t="s">
        <v>93</v>
      </c>
      <c r="B7" s="85" t="s">
        <v>94</v>
      </c>
      <c r="C7" s="86">
        <v>750465.04</v>
      </c>
      <c r="D7" s="86">
        <v>737595.04</v>
      </c>
      <c r="E7" s="86">
        <v>737595.04</v>
      </c>
      <c r="F7" s="86"/>
      <c r="G7" s="86">
        <v>12870</v>
      </c>
    </row>
    <row r="8" ht="18" customHeight="1" outlineLevel="1" spans="1:7">
      <c r="A8" s="90" t="s">
        <v>95</v>
      </c>
      <c r="B8" s="90" t="s">
        <v>96</v>
      </c>
      <c r="C8" s="86">
        <v>737595.04</v>
      </c>
      <c r="D8" s="86">
        <v>737595.04</v>
      </c>
      <c r="E8" s="86">
        <v>737595.04</v>
      </c>
      <c r="F8" s="86"/>
      <c r="G8" s="86"/>
    </row>
    <row r="9" ht="18" customHeight="1" outlineLevel="1" spans="1:7">
      <c r="A9" s="91" t="s">
        <v>97</v>
      </c>
      <c r="B9" s="91" t="s">
        <v>98</v>
      </c>
      <c r="C9" s="86">
        <v>531063.04</v>
      </c>
      <c r="D9" s="86">
        <v>531063.04</v>
      </c>
      <c r="E9" s="86">
        <v>531063.04</v>
      </c>
      <c r="F9" s="86"/>
      <c r="G9" s="86"/>
    </row>
    <row r="10" ht="18" customHeight="1" outlineLevel="1" spans="1:7">
      <c r="A10" s="91" t="s">
        <v>99</v>
      </c>
      <c r="B10" s="91" t="s">
        <v>100</v>
      </c>
      <c r="C10" s="86">
        <v>206532</v>
      </c>
      <c r="D10" s="86">
        <v>206532</v>
      </c>
      <c r="E10" s="86">
        <v>206532</v>
      </c>
      <c r="F10" s="86"/>
      <c r="G10" s="86"/>
    </row>
    <row r="11" ht="18" customHeight="1" outlineLevel="1" spans="1:7">
      <c r="A11" s="90" t="s">
        <v>101</v>
      </c>
      <c r="B11" s="90" t="s">
        <v>102</v>
      </c>
      <c r="C11" s="86">
        <v>12870</v>
      </c>
      <c r="D11" s="86"/>
      <c r="E11" s="86"/>
      <c r="F11" s="86"/>
      <c r="G11" s="86">
        <v>12870</v>
      </c>
    </row>
    <row r="12" ht="18" customHeight="1" spans="1:7">
      <c r="A12" s="91" t="s">
        <v>103</v>
      </c>
      <c r="B12" s="91" t="s">
        <v>104</v>
      </c>
      <c r="C12" s="86">
        <v>12870</v>
      </c>
      <c r="D12" s="86"/>
      <c r="E12" s="86"/>
      <c r="F12" s="86"/>
      <c r="G12" s="86">
        <v>12870</v>
      </c>
    </row>
    <row r="13" ht="18" customHeight="1" outlineLevel="1" spans="1:7">
      <c r="A13" s="85" t="s">
        <v>105</v>
      </c>
      <c r="B13" s="85" t="s">
        <v>106</v>
      </c>
      <c r="C13" s="86">
        <v>6405799.42</v>
      </c>
      <c r="D13" s="86">
        <v>4877869.14</v>
      </c>
      <c r="E13" s="86">
        <v>4416332.13</v>
      </c>
      <c r="F13" s="86">
        <v>461537.01</v>
      </c>
      <c r="G13" s="86">
        <v>1527930.28</v>
      </c>
    </row>
    <row r="14" ht="18" customHeight="1" outlineLevel="1" spans="1:7">
      <c r="A14" s="90" t="s">
        <v>107</v>
      </c>
      <c r="B14" s="90" t="s">
        <v>108</v>
      </c>
      <c r="C14" s="86">
        <v>787085.45</v>
      </c>
      <c r="D14" s="86">
        <v>787085.45</v>
      </c>
      <c r="E14" s="86">
        <v>787085.45</v>
      </c>
      <c r="F14" s="86"/>
      <c r="G14" s="86"/>
    </row>
    <row r="15" ht="18" customHeight="1" outlineLevel="1" spans="1:7">
      <c r="A15" s="91" t="s">
        <v>109</v>
      </c>
      <c r="B15" s="91" t="s">
        <v>110</v>
      </c>
      <c r="C15" s="86">
        <v>582212.38</v>
      </c>
      <c r="D15" s="86">
        <v>582212.38</v>
      </c>
      <c r="E15" s="86">
        <v>582212.38</v>
      </c>
      <c r="F15" s="86"/>
      <c r="G15" s="86"/>
    </row>
    <row r="16" ht="18" customHeight="1" outlineLevel="1" spans="1:7">
      <c r="A16" s="91" t="s">
        <v>111</v>
      </c>
      <c r="B16" s="91" t="s">
        <v>112</v>
      </c>
      <c r="C16" s="86">
        <v>181866.78</v>
      </c>
      <c r="D16" s="86">
        <v>181866.78</v>
      </c>
      <c r="E16" s="86">
        <v>181866.78</v>
      </c>
      <c r="F16" s="86"/>
      <c r="G16" s="86"/>
    </row>
    <row r="17" ht="18" customHeight="1" outlineLevel="1" spans="1:7">
      <c r="A17" s="91" t="s">
        <v>113</v>
      </c>
      <c r="B17" s="91" t="s">
        <v>114</v>
      </c>
      <c r="C17" s="86">
        <v>23006.29</v>
      </c>
      <c r="D17" s="86">
        <v>23006.29</v>
      </c>
      <c r="E17" s="86">
        <v>23006.29</v>
      </c>
      <c r="F17" s="86"/>
      <c r="G17" s="86"/>
    </row>
    <row r="18" ht="18" customHeight="1" outlineLevel="1" spans="1:7">
      <c r="A18" s="90" t="s">
        <v>115</v>
      </c>
      <c r="B18" s="90" t="s">
        <v>116</v>
      </c>
      <c r="C18" s="86">
        <v>1441708.68</v>
      </c>
      <c r="D18" s="86"/>
      <c r="E18" s="86"/>
      <c r="F18" s="86"/>
      <c r="G18" s="86">
        <v>1441708.68</v>
      </c>
    </row>
    <row r="19" ht="18" customHeight="1" outlineLevel="1" spans="1:7">
      <c r="A19" s="91" t="s">
        <v>117</v>
      </c>
      <c r="B19" s="91" t="s">
        <v>118</v>
      </c>
      <c r="C19" s="86">
        <v>1441708.68</v>
      </c>
      <c r="D19" s="86"/>
      <c r="E19" s="86"/>
      <c r="F19" s="86"/>
      <c r="G19" s="86">
        <v>1441708.68</v>
      </c>
    </row>
    <row r="20" ht="18" customHeight="1" outlineLevel="1" spans="1:7">
      <c r="A20" s="90" t="s">
        <v>119</v>
      </c>
      <c r="B20" s="90" t="s">
        <v>120</v>
      </c>
      <c r="C20" s="86">
        <v>4177005.29</v>
      </c>
      <c r="D20" s="86">
        <v>4090783.69</v>
      </c>
      <c r="E20" s="86">
        <v>3629246.68</v>
      </c>
      <c r="F20" s="86">
        <v>461537.01</v>
      </c>
      <c r="G20" s="86">
        <v>86221.6</v>
      </c>
    </row>
    <row r="21" ht="18" customHeight="1" outlineLevel="1" spans="1:7">
      <c r="A21" s="91" t="s">
        <v>121</v>
      </c>
      <c r="B21" s="91" t="s">
        <v>122</v>
      </c>
      <c r="C21" s="86">
        <v>4090783.69</v>
      </c>
      <c r="D21" s="86">
        <v>4090783.69</v>
      </c>
      <c r="E21" s="86">
        <v>3629246.68</v>
      </c>
      <c r="F21" s="86">
        <v>461537.01</v>
      </c>
      <c r="G21" s="86"/>
    </row>
    <row r="22" ht="18" customHeight="1" spans="1:7">
      <c r="A22" s="91" t="s">
        <v>123</v>
      </c>
      <c r="B22" s="91" t="s">
        <v>124</v>
      </c>
      <c r="C22" s="86">
        <v>86221.6</v>
      </c>
      <c r="D22" s="86"/>
      <c r="E22" s="86"/>
      <c r="F22" s="86"/>
      <c r="G22" s="86">
        <v>86221.6</v>
      </c>
    </row>
    <row r="23" ht="18" customHeight="1" outlineLevel="1" spans="1:7">
      <c r="A23" s="85" t="s">
        <v>125</v>
      </c>
      <c r="B23" s="85" t="s">
        <v>126</v>
      </c>
      <c r="C23" s="86">
        <v>463875.84</v>
      </c>
      <c r="D23" s="86">
        <v>463875.84</v>
      </c>
      <c r="E23" s="86">
        <v>463875.84</v>
      </c>
      <c r="F23" s="86"/>
      <c r="G23" s="86"/>
    </row>
    <row r="24" ht="18" customHeight="1" outlineLevel="1" spans="1:7">
      <c r="A24" s="90" t="s">
        <v>127</v>
      </c>
      <c r="B24" s="90" t="s">
        <v>128</v>
      </c>
      <c r="C24" s="86">
        <v>463875.84</v>
      </c>
      <c r="D24" s="86">
        <v>463875.84</v>
      </c>
      <c r="E24" s="86">
        <v>463875.84</v>
      </c>
      <c r="F24" s="86"/>
      <c r="G24" s="86"/>
    </row>
    <row r="25" ht="18" customHeight="1" spans="1:7">
      <c r="A25" s="91" t="s">
        <v>129</v>
      </c>
      <c r="B25" s="91" t="s">
        <v>130</v>
      </c>
      <c r="C25" s="86">
        <v>463875.84</v>
      </c>
      <c r="D25" s="86">
        <v>463875.84</v>
      </c>
      <c r="E25" s="86">
        <v>463875.84</v>
      </c>
      <c r="F25" s="86"/>
      <c r="G25" s="86"/>
    </row>
    <row r="26" ht="18" customHeight="1" spans="1:7">
      <c r="A26" s="71" t="s">
        <v>174</v>
      </c>
      <c r="B26" s="71" t="s">
        <v>174</v>
      </c>
      <c r="C26" s="86">
        <v>7620140.3</v>
      </c>
      <c r="D26" s="86">
        <v>6079340.02</v>
      </c>
      <c r="E26" s="86">
        <v>5617803.01</v>
      </c>
      <c r="F26" s="86">
        <v>461537.01</v>
      </c>
      <c r="G26" s="86">
        <v>1540800.28</v>
      </c>
    </row>
  </sheetData>
  <mergeCells count="7">
    <mergeCell ref="A2:G2"/>
    <mergeCell ref="A3:E3"/>
    <mergeCell ref="A4:B4"/>
    <mergeCell ref="D4:F4"/>
    <mergeCell ref="A26:B26"/>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9"/>
  <sheetViews>
    <sheetView showZeros="0" workbookViewId="0">
      <selection activeCell="A3" sqref="A3:B3"/>
    </sheetView>
  </sheetViews>
  <sheetFormatPr defaultColWidth="12.1416666666667" defaultRowHeight="14.25" customHeight="1" outlineLevelCol="5"/>
  <cols>
    <col min="1" max="6" width="32.85" customWidth="1"/>
  </cols>
  <sheetData>
    <row r="1" customHeight="1" spans="1:6">
      <c r="F1" s="1" t="s">
        <v>175</v>
      </c>
    </row>
    <row r="2" ht="41.25" customHeight="1" spans="1:6">
      <c r="A2" s="2" t="str">
        <f>"2026"&amp;"年一般公共预算“三公”经费支出预算表"</f>
        <v>2026年一般公共预算“三公”经费支出预算表</v>
      </c>
      <c r="B2" s="2"/>
      <c r="C2" s="2"/>
      <c r="D2" s="2"/>
      <c r="E2" s="2"/>
      <c r="F2" s="2"/>
    </row>
    <row r="3" ht="21.9" customHeight="1" spans="1:6">
      <c r="A3" s="76" t="str">
        <f>"单位名称："&amp;"富民县医疗保障局"</f>
        <v>单位名称：富民县医疗保障局</v>
      </c>
      <c r="B3" s="76"/>
      <c r="C3" s="1" t="s">
        <v>1</v>
      </c>
      <c r="D3" s="1"/>
      <c r="E3" s="1"/>
      <c r="F3" s="1"/>
    </row>
    <row r="4" ht="27" customHeight="1" spans="1:6">
      <c r="A4" s="71" t="s">
        <v>176</v>
      </c>
      <c r="B4" s="71" t="s">
        <v>177</v>
      </c>
      <c r="C4" s="71" t="s">
        <v>178</v>
      </c>
      <c r="D4" s="71"/>
      <c r="E4" s="71"/>
      <c r="F4" s="71" t="s">
        <v>179</v>
      </c>
    </row>
    <row r="5" ht="28.5" customHeight="1" spans="1:6">
      <c r="A5" s="71"/>
      <c r="B5" s="71"/>
      <c r="C5" s="71" t="s">
        <v>55</v>
      </c>
      <c r="D5" s="71" t="s">
        <v>180</v>
      </c>
      <c r="E5" s="71" t="s">
        <v>181</v>
      </c>
      <c r="F5" s="71"/>
    </row>
    <row r="6" ht="17.25" customHeight="1" spans="1:6">
      <c r="A6" s="71" t="s">
        <v>80</v>
      </c>
      <c r="B6" s="71" t="s">
        <v>81</v>
      </c>
      <c r="C6" s="71" t="s">
        <v>82</v>
      </c>
      <c r="D6" s="71" t="s">
        <v>173</v>
      </c>
      <c r="E6" s="71" t="s">
        <v>83</v>
      </c>
      <c r="F6" s="71" t="s">
        <v>84</v>
      </c>
    </row>
    <row r="7" ht="17.25" customHeight="1" spans="1:6">
      <c r="A7" s="88">
        <v>20340</v>
      </c>
      <c r="B7" s="88"/>
      <c r="C7" s="88"/>
      <c r="D7" s="88"/>
      <c r="E7" s="88"/>
      <c r="F7" s="88">
        <v>20340</v>
      </c>
    </row>
    <row r="10" customHeight="1" spans="1:6">
      <c r="A10" s="89" t="s">
        <v>182</v>
      </c>
      <c r="B10" s="73"/>
      <c r="C10" s="73"/>
      <c r="D10" s="73"/>
      <c r="E10" s="73"/>
      <c r="F10" s="73"/>
    </row>
    <row r="11" customHeight="1" spans="1:6">
      <c r="A11" s="73"/>
      <c r="B11" s="73"/>
      <c r="C11" s="73"/>
      <c r="D11" s="73"/>
      <c r="E11" s="73"/>
      <c r="F11" s="73"/>
    </row>
    <row r="12" customHeight="1" spans="1:6">
      <c r="A12" s="73"/>
      <c r="B12" s="73"/>
      <c r="C12" s="73"/>
      <c r="D12" s="73"/>
      <c r="E12" s="73"/>
      <c r="F12" s="73"/>
    </row>
    <row r="13" customHeight="1" spans="1:6">
      <c r="A13" s="73"/>
      <c r="B13" s="73"/>
      <c r="C13" s="73"/>
      <c r="D13" s="73"/>
      <c r="E13" s="73"/>
      <c r="F13" s="73"/>
    </row>
    <row r="14" customHeight="1" spans="1:6">
      <c r="A14" s="73"/>
      <c r="B14" s="73"/>
      <c r="C14" s="73"/>
      <c r="D14" s="73"/>
      <c r="E14" s="73"/>
      <c r="F14" s="73"/>
    </row>
    <row r="15" customHeight="1" spans="1:6">
      <c r="A15" s="73"/>
      <c r="B15" s="73"/>
      <c r="C15" s="73"/>
      <c r="D15" s="73"/>
      <c r="E15" s="73"/>
      <c r="F15" s="73"/>
    </row>
    <row r="16" customHeight="1" spans="1:6">
      <c r="A16" s="73"/>
      <c r="B16" s="73"/>
      <c r="C16" s="73"/>
      <c r="D16" s="73"/>
      <c r="E16" s="73"/>
      <c r="F16" s="73"/>
    </row>
    <row r="17" customHeight="1" spans="1:6">
      <c r="A17" s="73"/>
      <c r="B17" s="73"/>
      <c r="C17" s="73"/>
      <c r="D17" s="73"/>
      <c r="E17" s="73"/>
      <c r="F17" s="73"/>
    </row>
    <row r="18" customHeight="1" spans="1:6">
      <c r="A18" s="73"/>
      <c r="B18" s="73"/>
      <c r="C18" s="73"/>
      <c r="D18" s="73"/>
      <c r="E18" s="73"/>
      <c r="F18" s="73"/>
    </row>
    <row r="19" customHeight="1" spans="1:6">
      <c r="A19" s="73"/>
      <c r="B19" s="73"/>
      <c r="C19" s="73"/>
      <c r="D19" s="73"/>
      <c r="E19" s="73"/>
      <c r="F19" s="73"/>
    </row>
  </sheetData>
  <mergeCells count="8">
    <mergeCell ref="A2:F2"/>
    <mergeCell ref="A3:B3"/>
    <mergeCell ref="C3:F3"/>
    <mergeCell ref="C4:E4"/>
    <mergeCell ref="A4:A5"/>
    <mergeCell ref="B4:B5"/>
    <mergeCell ref="F4:F5"/>
    <mergeCell ref="A10:F19"/>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6"/>
  <sheetViews>
    <sheetView showZeros="0" topLeftCell="A23" workbookViewId="0">
      <selection activeCell="A3" sqref="A3:H3"/>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183</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"单位名称："&amp;"富民县医疗保障局"</f>
        <v>单位名称：富民县医疗保障局</v>
      </c>
      <c r="B3" s="3"/>
      <c r="C3" s="3"/>
      <c r="D3" s="3"/>
      <c r="E3" s="3"/>
      <c r="F3" s="3"/>
      <c r="G3" s="3"/>
      <c r="H3" s="3"/>
      <c r="Y3" s="1" t="s">
        <v>1</v>
      </c>
    </row>
    <row r="4" ht="18" customHeight="1" spans="1:25">
      <c r="A4" s="71" t="s">
        <v>184</v>
      </c>
      <c r="B4" s="71" t="s">
        <v>185</v>
      </c>
      <c r="C4" s="71" t="s">
        <v>186</v>
      </c>
      <c r="D4" s="71" t="s">
        <v>187</v>
      </c>
      <c r="E4" s="4" t="s">
        <v>188</v>
      </c>
      <c r="F4" s="71" t="s">
        <v>189</v>
      </c>
      <c r="G4" s="4" t="s">
        <v>190</v>
      </c>
      <c r="H4" s="71" t="s">
        <v>191</v>
      </c>
      <c r="I4" s="71" t="s">
        <v>192</v>
      </c>
      <c r="J4" s="71" t="s">
        <v>192</v>
      </c>
      <c r="K4" s="71"/>
      <c r="L4" s="71"/>
      <c r="M4" s="71"/>
      <c r="N4" s="71"/>
      <c r="O4" s="71"/>
      <c r="P4" s="71"/>
      <c r="Q4" s="71"/>
      <c r="R4" s="71"/>
      <c r="S4" s="71" t="s">
        <v>59</v>
      </c>
      <c r="T4" s="71" t="s">
        <v>60</v>
      </c>
      <c r="U4" s="71"/>
      <c r="V4" s="71"/>
      <c r="W4" s="71"/>
      <c r="X4" s="71"/>
      <c r="Y4" s="71"/>
    </row>
    <row r="5" ht="18" customHeight="1" spans="1:25">
      <c r="A5" s="71"/>
      <c r="B5" s="71"/>
      <c r="C5" s="71"/>
      <c r="D5" s="71"/>
      <c r="E5" s="4"/>
      <c r="F5" s="71"/>
      <c r="G5" s="4"/>
      <c r="H5" s="71"/>
      <c r="I5" s="71" t="s">
        <v>193</v>
      </c>
      <c r="J5" s="71" t="s">
        <v>56</v>
      </c>
      <c r="K5" s="71"/>
      <c r="L5" s="71"/>
      <c r="M5" s="71"/>
      <c r="N5" s="71"/>
      <c r="O5" s="71"/>
      <c r="P5" s="71" t="s">
        <v>194</v>
      </c>
      <c r="Q5" s="71"/>
      <c r="R5" s="71"/>
      <c r="S5" s="71" t="s">
        <v>59</v>
      </c>
      <c r="T5" s="71" t="s">
        <v>60</v>
      </c>
      <c r="U5" s="71" t="s">
        <v>61</v>
      </c>
      <c r="V5" s="71" t="s">
        <v>60</v>
      </c>
      <c r="W5" s="71" t="s">
        <v>63</v>
      </c>
      <c r="X5" s="71" t="s">
        <v>64</v>
      </c>
      <c r="Y5" s="71" t="s">
        <v>65</v>
      </c>
    </row>
    <row r="6" ht="19.5" customHeight="1" spans="1:25">
      <c r="A6" s="71"/>
      <c r="B6" s="71"/>
      <c r="C6" s="71"/>
      <c r="D6" s="71"/>
      <c r="E6" s="4"/>
      <c r="F6" s="71"/>
      <c r="G6" s="4"/>
      <c r="H6" s="71"/>
      <c r="I6" s="71"/>
      <c r="J6" s="71" t="s">
        <v>195</v>
      </c>
      <c r="K6" s="71" t="s">
        <v>196</v>
      </c>
      <c r="L6" s="71" t="s">
        <v>197</v>
      </c>
      <c r="M6" s="71" t="s">
        <v>198</v>
      </c>
      <c r="N6" s="71" t="s">
        <v>199</v>
      </c>
      <c r="O6" s="71" t="s">
        <v>200</v>
      </c>
      <c r="P6" s="71" t="s">
        <v>56</v>
      </c>
      <c r="Q6" s="71" t="s">
        <v>57</v>
      </c>
      <c r="R6" s="71" t="s">
        <v>58</v>
      </c>
      <c r="S6" s="71"/>
      <c r="T6" s="71" t="s">
        <v>55</v>
      </c>
      <c r="U6" s="71" t="s">
        <v>61</v>
      </c>
      <c r="V6" s="71" t="s">
        <v>62</v>
      </c>
      <c r="W6" s="71" t="s">
        <v>63</v>
      </c>
      <c r="X6" s="71" t="s">
        <v>64</v>
      </c>
      <c r="Y6" s="71" t="s">
        <v>65</v>
      </c>
    </row>
    <row r="7" ht="37.5" customHeight="1" spans="1:25">
      <c r="A7" s="71"/>
      <c r="B7" s="71"/>
      <c r="C7" s="71"/>
      <c r="D7" s="71"/>
      <c r="E7" s="4"/>
      <c r="F7" s="71"/>
      <c r="G7" s="4"/>
      <c r="H7" s="71"/>
      <c r="I7" s="71"/>
      <c r="J7" s="71" t="s">
        <v>55</v>
      </c>
      <c r="K7" s="71" t="s">
        <v>201</v>
      </c>
      <c r="L7" s="71" t="s">
        <v>196</v>
      </c>
      <c r="M7" s="71" t="s">
        <v>198</v>
      </c>
      <c r="N7" s="71" t="s">
        <v>199</v>
      </c>
      <c r="O7" s="71" t="s">
        <v>200</v>
      </c>
      <c r="P7" s="71" t="s">
        <v>198</v>
      </c>
      <c r="Q7" s="71" t="s">
        <v>199</v>
      </c>
      <c r="R7" s="71" t="s">
        <v>200</v>
      </c>
      <c r="S7" s="71" t="s">
        <v>59</v>
      </c>
      <c r="T7" s="71" t="s">
        <v>55</v>
      </c>
      <c r="U7" s="71" t="s">
        <v>61</v>
      </c>
      <c r="V7" s="71" t="s">
        <v>202</v>
      </c>
      <c r="W7" s="71" t="s">
        <v>63</v>
      </c>
      <c r="X7" s="71" t="s">
        <v>64</v>
      </c>
      <c r="Y7" s="71" t="s">
        <v>65</v>
      </c>
    </row>
    <row r="8" ht="22.65"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3.4" customHeight="1" spans="1:25">
      <c r="A9" s="87" t="s">
        <v>67</v>
      </c>
      <c r="B9" s="87" t="s">
        <v>67</v>
      </c>
      <c r="C9" s="87" t="s">
        <v>203</v>
      </c>
      <c r="D9" s="87" t="s">
        <v>204</v>
      </c>
      <c r="E9" s="87" t="s">
        <v>121</v>
      </c>
      <c r="F9" s="87" t="s">
        <v>122</v>
      </c>
      <c r="G9" s="87" t="s">
        <v>205</v>
      </c>
      <c r="H9" s="87" t="s">
        <v>206</v>
      </c>
      <c r="I9" s="86">
        <v>1361568</v>
      </c>
      <c r="J9" s="86">
        <v>1361568</v>
      </c>
      <c r="K9" s="86"/>
      <c r="L9" s="86"/>
      <c r="M9" s="86"/>
      <c r="N9" s="86">
        <v>1361568</v>
      </c>
      <c r="O9" s="86"/>
      <c r="P9" s="86"/>
      <c r="Q9" s="86"/>
      <c r="R9" s="86"/>
      <c r="S9" s="86"/>
      <c r="T9" s="86"/>
      <c r="U9" s="86"/>
      <c r="V9" s="86"/>
      <c r="W9" s="86"/>
      <c r="X9" s="86"/>
      <c r="Y9" s="86"/>
    </row>
    <row r="10" ht="23.4" customHeight="1" spans="1:25">
      <c r="A10" s="87" t="s">
        <v>67</v>
      </c>
      <c r="B10" s="87" t="s">
        <v>67</v>
      </c>
      <c r="C10" s="87" t="s">
        <v>203</v>
      </c>
      <c r="D10" s="87" t="s">
        <v>204</v>
      </c>
      <c r="E10" s="87" t="s">
        <v>121</v>
      </c>
      <c r="F10" s="87" t="s">
        <v>122</v>
      </c>
      <c r="G10" s="87" t="s">
        <v>207</v>
      </c>
      <c r="H10" s="87" t="s">
        <v>208</v>
      </c>
      <c r="I10" s="86">
        <v>113464</v>
      </c>
      <c r="J10" s="86">
        <v>113464</v>
      </c>
      <c r="K10" s="10"/>
      <c r="L10" s="10"/>
      <c r="M10" s="10"/>
      <c r="N10" s="86">
        <v>113464</v>
      </c>
      <c r="O10" s="10"/>
      <c r="P10" s="86"/>
      <c r="Q10" s="86"/>
      <c r="R10" s="86"/>
      <c r="S10" s="86"/>
      <c r="T10" s="86"/>
      <c r="U10" s="86"/>
      <c r="V10" s="86"/>
      <c r="W10" s="86"/>
      <c r="X10" s="86"/>
      <c r="Y10" s="86"/>
    </row>
    <row r="11" ht="23.4" customHeight="1" spans="1:25">
      <c r="A11" s="87" t="s">
        <v>67</v>
      </c>
      <c r="B11" s="87" t="s">
        <v>67</v>
      </c>
      <c r="C11" s="87" t="s">
        <v>209</v>
      </c>
      <c r="D11" s="87" t="s">
        <v>130</v>
      </c>
      <c r="E11" s="87" t="s">
        <v>129</v>
      </c>
      <c r="F11" s="87" t="s">
        <v>130</v>
      </c>
      <c r="G11" s="87" t="s">
        <v>210</v>
      </c>
      <c r="H11" s="87" t="s">
        <v>130</v>
      </c>
      <c r="I11" s="86">
        <v>463875.84</v>
      </c>
      <c r="J11" s="86">
        <v>463875.84</v>
      </c>
      <c r="K11" s="10"/>
      <c r="L11" s="10"/>
      <c r="M11" s="10"/>
      <c r="N11" s="86">
        <v>463875.84</v>
      </c>
      <c r="O11" s="10"/>
      <c r="P11" s="86"/>
      <c r="Q11" s="86"/>
      <c r="R11" s="86"/>
      <c r="S11" s="86"/>
      <c r="T11" s="86"/>
      <c r="U11" s="86"/>
      <c r="V11" s="86"/>
      <c r="W11" s="86"/>
      <c r="X11" s="86"/>
      <c r="Y11" s="86"/>
    </row>
    <row r="12" ht="23.4" customHeight="1" spans="1:25">
      <c r="A12" s="87" t="s">
        <v>67</v>
      </c>
      <c r="B12" s="87" t="s">
        <v>67</v>
      </c>
      <c r="C12" s="87" t="s">
        <v>211</v>
      </c>
      <c r="D12" s="87" t="s">
        <v>179</v>
      </c>
      <c r="E12" s="87" t="s">
        <v>121</v>
      </c>
      <c r="F12" s="87" t="s">
        <v>122</v>
      </c>
      <c r="G12" s="87" t="s">
        <v>212</v>
      </c>
      <c r="H12" s="87" t="s">
        <v>179</v>
      </c>
      <c r="I12" s="86">
        <v>20340</v>
      </c>
      <c r="J12" s="86">
        <v>20340</v>
      </c>
      <c r="K12" s="10"/>
      <c r="L12" s="10"/>
      <c r="M12" s="10"/>
      <c r="N12" s="86">
        <v>20340</v>
      </c>
      <c r="O12" s="10"/>
      <c r="P12" s="86"/>
      <c r="Q12" s="86"/>
      <c r="R12" s="86"/>
      <c r="S12" s="86"/>
      <c r="T12" s="86"/>
      <c r="U12" s="86"/>
      <c r="V12" s="86"/>
      <c r="W12" s="86"/>
      <c r="X12" s="86"/>
      <c r="Y12" s="86"/>
    </row>
    <row r="13" ht="23.4" customHeight="1" spans="1:25">
      <c r="A13" s="87" t="s">
        <v>67</v>
      </c>
      <c r="B13" s="87" t="s">
        <v>67</v>
      </c>
      <c r="C13" s="87" t="s">
        <v>213</v>
      </c>
      <c r="D13" s="87" t="s">
        <v>214</v>
      </c>
      <c r="E13" s="87" t="s">
        <v>121</v>
      </c>
      <c r="F13" s="87" t="s">
        <v>122</v>
      </c>
      <c r="G13" s="87" t="s">
        <v>215</v>
      </c>
      <c r="H13" s="87" t="s">
        <v>216</v>
      </c>
      <c r="I13" s="86">
        <v>33472</v>
      </c>
      <c r="J13" s="86">
        <v>33472</v>
      </c>
      <c r="K13" s="10"/>
      <c r="L13" s="10"/>
      <c r="M13" s="10"/>
      <c r="N13" s="86">
        <v>33472</v>
      </c>
      <c r="O13" s="10"/>
      <c r="P13" s="86"/>
      <c r="Q13" s="86"/>
      <c r="R13" s="86"/>
      <c r="S13" s="86"/>
      <c r="T13" s="86"/>
      <c r="U13" s="86"/>
      <c r="V13" s="86"/>
      <c r="W13" s="86"/>
      <c r="X13" s="86"/>
      <c r="Y13" s="86"/>
    </row>
    <row r="14" ht="23.4" customHeight="1" spans="1:25">
      <c r="A14" s="87" t="s">
        <v>67</v>
      </c>
      <c r="B14" s="87" t="s">
        <v>67</v>
      </c>
      <c r="C14" s="87" t="s">
        <v>213</v>
      </c>
      <c r="D14" s="87" t="s">
        <v>214</v>
      </c>
      <c r="E14" s="87" t="s">
        <v>121</v>
      </c>
      <c r="F14" s="87" t="s">
        <v>122</v>
      </c>
      <c r="G14" s="87" t="s">
        <v>217</v>
      </c>
      <c r="H14" s="87" t="s">
        <v>218</v>
      </c>
      <c r="I14" s="86">
        <v>8500</v>
      </c>
      <c r="J14" s="86">
        <v>8500</v>
      </c>
      <c r="K14" s="10"/>
      <c r="L14" s="10"/>
      <c r="M14" s="10"/>
      <c r="N14" s="86">
        <v>8500</v>
      </c>
      <c r="O14" s="10"/>
      <c r="P14" s="86"/>
      <c r="Q14" s="86"/>
      <c r="R14" s="86"/>
      <c r="S14" s="86"/>
      <c r="T14" s="86"/>
      <c r="U14" s="86"/>
      <c r="V14" s="86"/>
      <c r="W14" s="86"/>
      <c r="X14" s="86"/>
      <c r="Y14" s="86"/>
    </row>
    <row r="15" ht="23.4" customHeight="1" spans="1:25">
      <c r="A15" s="87" t="s">
        <v>67</v>
      </c>
      <c r="B15" s="87" t="s">
        <v>67</v>
      </c>
      <c r="C15" s="87" t="s">
        <v>213</v>
      </c>
      <c r="D15" s="87" t="s">
        <v>214</v>
      </c>
      <c r="E15" s="87" t="s">
        <v>121</v>
      </c>
      <c r="F15" s="87" t="s">
        <v>122</v>
      </c>
      <c r="G15" s="87" t="s">
        <v>219</v>
      </c>
      <c r="H15" s="87" t="s">
        <v>220</v>
      </c>
      <c r="I15" s="86">
        <v>8000</v>
      </c>
      <c r="J15" s="86">
        <v>8000</v>
      </c>
      <c r="K15" s="10"/>
      <c r="L15" s="10"/>
      <c r="M15" s="10"/>
      <c r="N15" s="86">
        <v>8000</v>
      </c>
      <c r="O15" s="10"/>
      <c r="P15" s="86"/>
      <c r="Q15" s="86"/>
      <c r="R15" s="86"/>
      <c r="S15" s="86"/>
      <c r="T15" s="86"/>
      <c r="U15" s="86"/>
      <c r="V15" s="86"/>
      <c r="W15" s="86"/>
      <c r="X15" s="86"/>
      <c r="Y15" s="86"/>
    </row>
    <row r="16" ht="23.4" customHeight="1" spans="1:25">
      <c r="A16" s="87" t="s">
        <v>67</v>
      </c>
      <c r="B16" s="87" t="s">
        <v>67</v>
      </c>
      <c r="C16" s="87" t="s">
        <v>213</v>
      </c>
      <c r="D16" s="87" t="s">
        <v>214</v>
      </c>
      <c r="E16" s="87" t="s">
        <v>121</v>
      </c>
      <c r="F16" s="87" t="s">
        <v>122</v>
      </c>
      <c r="G16" s="87" t="s">
        <v>221</v>
      </c>
      <c r="H16" s="87" t="s">
        <v>222</v>
      </c>
      <c r="I16" s="86">
        <v>2028</v>
      </c>
      <c r="J16" s="86">
        <v>2028</v>
      </c>
      <c r="K16" s="10"/>
      <c r="L16" s="10"/>
      <c r="M16" s="10"/>
      <c r="N16" s="86">
        <v>2028</v>
      </c>
      <c r="O16" s="10"/>
      <c r="P16" s="86"/>
      <c r="Q16" s="86"/>
      <c r="R16" s="86"/>
      <c r="S16" s="86"/>
      <c r="T16" s="86"/>
      <c r="U16" s="86"/>
      <c r="V16" s="86"/>
      <c r="W16" s="86"/>
      <c r="X16" s="86"/>
      <c r="Y16" s="86"/>
    </row>
    <row r="17" ht="23.4" customHeight="1" spans="1:25">
      <c r="A17" s="87" t="s">
        <v>67</v>
      </c>
      <c r="B17" s="87" t="s">
        <v>67</v>
      </c>
      <c r="C17" s="87" t="s">
        <v>213</v>
      </c>
      <c r="D17" s="87" t="s">
        <v>214</v>
      </c>
      <c r="E17" s="87" t="s">
        <v>121</v>
      </c>
      <c r="F17" s="87" t="s">
        <v>122</v>
      </c>
      <c r="G17" s="87" t="s">
        <v>223</v>
      </c>
      <c r="H17" s="87" t="s">
        <v>224</v>
      </c>
      <c r="I17" s="86">
        <v>15000</v>
      </c>
      <c r="J17" s="86">
        <v>15000</v>
      </c>
      <c r="K17" s="10"/>
      <c r="L17" s="10"/>
      <c r="M17" s="10"/>
      <c r="N17" s="86">
        <v>15000</v>
      </c>
      <c r="O17" s="10"/>
      <c r="P17" s="86"/>
      <c r="Q17" s="86"/>
      <c r="R17" s="86"/>
      <c r="S17" s="86"/>
      <c r="T17" s="86"/>
      <c r="U17" s="86"/>
      <c r="V17" s="86"/>
      <c r="W17" s="86"/>
      <c r="X17" s="86"/>
      <c r="Y17" s="86"/>
    </row>
    <row r="18" ht="23.4" customHeight="1" spans="1:25">
      <c r="A18" s="87" t="s">
        <v>67</v>
      </c>
      <c r="B18" s="87" t="s">
        <v>67</v>
      </c>
      <c r="C18" s="87" t="s">
        <v>213</v>
      </c>
      <c r="D18" s="87" t="s">
        <v>214</v>
      </c>
      <c r="E18" s="87" t="s">
        <v>121</v>
      </c>
      <c r="F18" s="87" t="s">
        <v>122</v>
      </c>
      <c r="G18" s="87" t="s">
        <v>225</v>
      </c>
      <c r="H18" s="87" t="s">
        <v>226</v>
      </c>
      <c r="I18" s="86">
        <v>1000</v>
      </c>
      <c r="J18" s="86">
        <v>1000</v>
      </c>
      <c r="K18" s="10"/>
      <c r="L18" s="10"/>
      <c r="M18" s="10"/>
      <c r="N18" s="86">
        <v>1000</v>
      </c>
      <c r="O18" s="10"/>
      <c r="P18" s="86"/>
      <c r="Q18" s="86"/>
      <c r="R18" s="86"/>
      <c r="S18" s="86"/>
      <c r="T18" s="86"/>
      <c r="U18" s="86"/>
      <c r="V18" s="86"/>
      <c r="W18" s="86"/>
      <c r="X18" s="86"/>
      <c r="Y18" s="86"/>
    </row>
    <row r="19" ht="23.4" customHeight="1" spans="1:25">
      <c r="A19" s="87" t="s">
        <v>67</v>
      </c>
      <c r="B19" s="87" t="s">
        <v>67</v>
      </c>
      <c r="C19" s="87" t="s">
        <v>213</v>
      </c>
      <c r="D19" s="87" t="s">
        <v>214</v>
      </c>
      <c r="E19" s="87" t="s">
        <v>121</v>
      </c>
      <c r="F19" s="87" t="s">
        <v>122</v>
      </c>
      <c r="G19" s="87" t="s">
        <v>227</v>
      </c>
      <c r="H19" s="87" t="s">
        <v>228</v>
      </c>
      <c r="I19" s="86">
        <v>2200</v>
      </c>
      <c r="J19" s="86">
        <v>2200</v>
      </c>
      <c r="K19" s="10"/>
      <c r="L19" s="10"/>
      <c r="M19" s="10"/>
      <c r="N19" s="86">
        <v>2200</v>
      </c>
      <c r="O19" s="10"/>
      <c r="P19" s="86"/>
      <c r="Q19" s="86"/>
      <c r="R19" s="86"/>
      <c r="S19" s="86"/>
      <c r="T19" s="86"/>
      <c r="U19" s="86"/>
      <c r="V19" s="86"/>
      <c r="W19" s="86"/>
      <c r="X19" s="86"/>
      <c r="Y19" s="86"/>
    </row>
    <row r="20" ht="23.4" customHeight="1" spans="1:25">
      <c r="A20" s="87" t="s">
        <v>67</v>
      </c>
      <c r="B20" s="87" t="s">
        <v>67</v>
      </c>
      <c r="C20" s="87" t="s">
        <v>229</v>
      </c>
      <c r="D20" s="87" t="s">
        <v>230</v>
      </c>
      <c r="E20" s="87" t="s">
        <v>121</v>
      </c>
      <c r="F20" s="87" t="s">
        <v>122</v>
      </c>
      <c r="G20" s="87" t="s">
        <v>231</v>
      </c>
      <c r="H20" s="87" t="s">
        <v>230</v>
      </c>
      <c r="I20" s="86">
        <v>62100</v>
      </c>
      <c r="J20" s="86">
        <v>62100</v>
      </c>
      <c r="K20" s="10"/>
      <c r="L20" s="10"/>
      <c r="M20" s="10"/>
      <c r="N20" s="86">
        <v>62100</v>
      </c>
      <c r="O20" s="10"/>
      <c r="P20" s="86"/>
      <c r="Q20" s="86"/>
      <c r="R20" s="86"/>
      <c r="S20" s="86"/>
      <c r="T20" s="86"/>
      <c r="U20" s="86"/>
      <c r="V20" s="86"/>
      <c r="W20" s="86"/>
      <c r="X20" s="86"/>
      <c r="Y20" s="86"/>
    </row>
    <row r="21" ht="37" customHeight="1" spans="1:25">
      <c r="A21" s="87" t="s">
        <v>67</v>
      </c>
      <c r="B21" s="87" t="s">
        <v>67</v>
      </c>
      <c r="C21" s="87" t="s">
        <v>232</v>
      </c>
      <c r="D21" s="87" t="s">
        <v>233</v>
      </c>
      <c r="E21" s="87" t="s">
        <v>113</v>
      </c>
      <c r="F21" s="87" t="s">
        <v>114</v>
      </c>
      <c r="G21" s="87" t="s">
        <v>234</v>
      </c>
      <c r="H21" s="87" t="s">
        <v>235</v>
      </c>
      <c r="I21" s="86">
        <v>6638.29</v>
      </c>
      <c r="J21" s="86">
        <v>6638.29</v>
      </c>
      <c r="K21" s="10"/>
      <c r="L21" s="10"/>
      <c r="M21" s="10"/>
      <c r="N21" s="86">
        <v>6638.29</v>
      </c>
      <c r="O21" s="10"/>
      <c r="P21" s="86"/>
      <c r="Q21" s="86"/>
      <c r="R21" s="86"/>
      <c r="S21" s="86"/>
      <c r="T21" s="86"/>
      <c r="U21" s="86"/>
      <c r="V21" s="86"/>
      <c r="W21" s="86"/>
      <c r="X21" s="86"/>
      <c r="Y21" s="86"/>
    </row>
    <row r="22" ht="41" customHeight="1" spans="1:25">
      <c r="A22" s="87" t="s">
        <v>67</v>
      </c>
      <c r="B22" s="87" t="s">
        <v>67</v>
      </c>
      <c r="C22" s="87" t="s">
        <v>236</v>
      </c>
      <c r="D22" s="87" t="s">
        <v>237</v>
      </c>
      <c r="E22" s="87" t="s">
        <v>97</v>
      </c>
      <c r="F22" s="87" t="s">
        <v>98</v>
      </c>
      <c r="G22" s="87" t="s">
        <v>238</v>
      </c>
      <c r="H22" s="87" t="s">
        <v>239</v>
      </c>
      <c r="I22" s="86">
        <v>531063.04</v>
      </c>
      <c r="J22" s="86">
        <v>531063.04</v>
      </c>
      <c r="K22" s="10"/>
      <c r="L22" s="10"/>
      <c r="M22" s="10"/>
      <c r="N22" s="86">
        <v>531063.04</v>
      </c>
      <c r="O22" s="10"/>
      <c r="P22" s="86"/>
      <c r="Q22" s="86"/>
      <c r="R22" s="86"/>
      <c r="S22" s="86"/>
      <c r="T22" s="86"/>
      <c r="U22" s="86"/>
      <c r="V22" s="86"/>
      <c r="W22" s="86"/>
      <c r="X22" s="86"/>
      <c r="Y22" s="86"/>
    </row>
    <row r="23" ht="23.4" customHeight="1" spans="1:25">
      <c r="A23" s="87" t="s">
        <v>67</v>
      </c>
      <c r="B23" s="87" t="s">
        <v>67</v>
      </c>
      <c r="C23" s="87" t="s">
        <v>240</v>
      </c>
      <c r="D23" s="87" t="s">
        <v>241</v>
      </c>
      <c r="E23" s="87" t="s">
        <v>121</v>
      </c>
      <c r="F23" s="87" t="s">
        <v>122</v>
      </c>
      <c r="G23" s="87" t="s">
        <v>207</v>
      </c>
      <c r="H23" s="87" t="s">
        <v>208</v>
      </c>
      <c r="I23" s="86">
        <v>430440</v>
      </c>
      <c r="J23" s="86">
        <v>430440</v>
      </c>
      <c r="K23" s="10"/>
      <c r="L23" s="10"/>
      <c r="M23" s="10"/>
      <c r="N23" s="86">
        <v>430440</v>
      </c>
      <c r="O23" s="10"/>
      <c r="P23" s="86"/>
      <c r="Q23" s="86"/>
      <c r="R23" s="86"/>
      <c r="S23" s="86"/>
      <c r="T23" s="86"/>
      <c r="U23" s="86"/>
      <c r="V23" s="86"/>
      <c r="W23" s="86"/>
      <c r="X23" s="86"/>
      <c r="Y23" s="86"/>
    </row>
    <row r="24" ht="23.4" customHeight="1" spans="1:25">
      <c r="A24" s="87" t="s">
        <v>67</v>
      </c>
      <c r="B24" s="87" t="s">
        <v>67</v>
      </c>
      <c r="C24" s="87" t="s">
        <v>242</v>
      </c>
      <c r="D24" s="87" t="s">
        <v>243</v>
      </c>
      <c r="E24" s="87" t="s">
        <v>121</v>
      </c>
      <c r="F24" s="87" t="s">
        <v>122</v>
      </c>
      <c r="G24" s="87" t="s">
        <v>244</v>
      </c>
      <c r="H24" s="87" t="s">
        <v>245</v>
      </c>
      <c r="I24" s="86">
        <v>1719072</v>
      </c>
      <c r="J24" s="86">
        <v>1719072</v>
      </c>
      <c r="K24" s="10"/>
      <c r="L24" s="10"/>
      <c r="M24" s="10"/>
      <c r="N24" s="86">
        <v>1719072</v>
      </c>
      <c r="O24" s="10"/>
      <c r="P24" s="86"/>
      <c r="Q24" s="86"/>
      <c r="R24" s="86"/>
      <c r="S24" s="86"/>
      <c r="T24" s="86"/>
      <c r="U24" s="86"/>
      <c r="V24" s="86"/>
      <c r="W24" s="86"/>
      <c r="X24" s="86"/>
      <c r="Y24" s="86"/>
    </row>
    <row r="25" ht="23.4" customHeight="1" spans="1:25">
      <c r="A25" s="87" t="s">
        <v>67</v>
      </c>
      <c r="B25" s="87" t="s">
        <v>67</v>
      </c>
      <c r="C25" s="87" t="s">
        <v>246</v>
      </c>
      <c r="D25" s="87" t="s">
        <v>247</v>
      </c>
      <c r="E25" s="87" t="s">
        <v>121</v>
      </c>
      <c r="F25" s="87" t="s">
        <v>122</v>
      </c>
      <c r="G25" s="87" t="s">
        <v>234</v>
      </c>
      <c r="H25" s="87" t="s">
        <v>235</v>
      </c>
      <c r="I25" s="86">
        <v>2502.68</v>
      </c>
      <c r="J25" s="86">
        <v>2502.68</v>
      </c>
      <c r="K25" s="10"/>
      <c r="L25" s="10"/>
      <c r="M25" s="10"/>
      <c r="N25" s="86">
        <v>2502.68</v>
      </c>
      <c r="O25" s="10"/>
      <c r="P25" s="86"/>
      <c r="Q25" s="86"/>
      <c r="R25" s="86"/>
      <c r="S25" s="86"/>
      <c r="T25" s="86"/>
      <c r="U25" s="86"/>
      <c r="V25" s="86"/>
      <c r="W25" s="86"/>
      <c r="X25" s="86"/>
      <c r="Y25" s="86"/>
    </row>
    <row r="26" ht="23.4" customHeight="1" spans="1:25">
      <c r="A26" s="87" t="s">
        <v>67</v>
      </c>
      <c r="B26" s="87" t="s">
        <v>67</v>
      </c>
      <c r="C26" s="87" t="s">
        <v>248</v>
      </c>
      <c r="D26" s="87" t="s">
        <v>249</v>
      </c>
      <c r="E26" s="87" t="s">
        <v>121</v>
      </c>
      <c r="F26" s="87" t="s">
        <v>122</v>
      </c>
      <c r="G26" s="87" t="s">
        <v>250</v>
      </c>
      <c r="H26" s="87" t="s">
        <v>251</v>
      </c>
      <c r="I26" s="86">
        <v>239400</v>
      </c>
      <c r="J26" s="86">
        <v>239400</v>
      </c>
      <c r="K26" s="10"/>
      <c r="L26" s="10"/>
      <c r="M26" s="10"/>
      <c r="N26" s="86">
        <v>239400</v>
      </c>
      <c r="O26" s="10"/>
      <c r="P26" s="86"/>
      <c r="Q26" s="86"/>
      <c r="R26" s="86"/>
      <c r="S26" s="86"/>
      <c r="T26" s="86"/>
      <c r="U26" s="86"/>
      <c r="V26" s="86"/>
      <c r="W26" s="86"/>
      <c r="X26" s="86"/>
      <c r="Y26" s="86"/>
    </row>
    <row r="27" ht="23.4" customHeight="1" spans="1:25">
      <c r="A27" s="87" t="s">
        <v>67</v>
      </c>
      <c r="B27" s="87" t="s">
        <v>67</v>
      </c>
      <c r="C27" s="87" t="s">
        <v>252</v>
      </c>
      <c r="D27" s="87" t="s">
        <v>253</v>
      </c>
      <c r="E27" s="87" t="s">
        <v>109</v>
      </c>
      <c r="F27" s="87" t="s">
        <v>110</v>
      </c>
      <c r="G27" s="87" t="s">
        <v>254</v>
      </c>
      <c r="H27" s="87" t="s">
        <v>255</v>
      </c>
      <c r="I27" s="86">
        <v>262212.38</v>
      </c>
      <c r="J27" s="86">
        <v>262212.38</v>
      </c>
      <c r="K27" s="10"/>
      <c r="L27" s="10"/>
      <c r="M27" s="10"/>
      <c r="N27" s="86">
        <v>262212.38</v>
      </c>
      <c r="O27" s="10"/>
      <c r="P27" s="86"/>
      <c r="Q27" s="86"/>
      <c r="R27" s="86"/>
      <c r="S27" s="86"/>
      <c r="T27" s="86"/>
      <c r="U27" s="86"/>
      <c r="V27" s="86"/>
      <c r="W27" s="86"/>
      <c r="X27" s="86"/>
      <c r="Y27" s="86"/>
    </row>
    <row r="28" ht="23.4" customHeight="1" spans="1:25">
      <c r="A28" s="87" t="s">
        <v>67</v>
      </c>
      <c r="B28" s="87" t="s">
        <v>67</v>
      </c>
      <c r="C28" s="87" t="s">
        <v>252</v>
      </c>
      <c r="D28" s="87" t="s">
        <v>253</v>
      </c>
      <c r="E28" s="87" t="s">
        <v>111</v>
      </c>
      <c r="F28" s="87" t="s">
        <v>112</v>
      </c>
      <c r="G28" s="87" t="s">
        <v>256</v>
      </c>
      <c r="H28" s="87" t="s">
        <v>257</v>
      </c>
      <c r="I28" s="86">
        <v>165957.2</v>
      </c>
      <c r="J28" s="86">
        <v>165957.2</v>
      </c>
      <c r="K28" s="10"/>
      <c r="L28" s="10"/>
      <c r="M28" s="10"/>
      <c r="N28" s="86">
        <v>165957.2</v>
      </c>
      <c r="O28" s="10"/>
      <c r="P28" s="86"/>
      <c r="Q28" s="86"/>
      <c r="R28" s="86"/>
      <c r="S28" s="86"/>
      <c r="T28" s="86"/>
      <c r="U28" s="86"/>
      <c r="V28" s="86"/>
      <c r="W28" s="86"/>
      <c r="X28" s="86"/>
      <c r="Y28" s="86"/>
    </row>
    <row r="29" ht="23.4" customHeight="1" spans="1:25">
      <c r="A29" s="87" t="s">
        <v>67</v>
      </c>
      <c r="B29" s="87" t="s">
        <v>67</v>
      </c>
      <c r="C29" s="87" t="s">
        <v>252</v>
      </c>
      <c r="D29" s="87" t="s">
        <v>253</v>
      </c>
      <c r="E29" s="87" t="s">
        <v>111</v>
      </c>
      <c r="F29" s="87" t="s">
        <v>112</v>
      </c>
      <c r="G29" s="87" t="s">
        <v>256</v>
      </c>
      <c r="H29" s="87" t="s">
        <v>257</v>
      </c>
      <c r="I29" s="86">
        <v>15909.58</v>
      </c>
      <c r="J29" s="86">
        <v>15909.58</v>
      </c>
      <c r="K29" s="10"/>
      <c r="L29" s="10"/>
      <c r="M29" s="10"/>
      <c r="N29" s="86">
        <v>15909.58</v>
      </c>
      <c r="O29" s="10"/>
      <c r="P29" s="86"/>
      <c r="Q29" s="86"/>
      <c r="R29" s="86"/>
      <c r="S29" s="86"/>
      <c r="T29" s="86"/>
      <c r="U29" s="86"/>
      <c r="V29" s="86"/>
      <c r="W29" s="86"/>
      <c r="X29" s="86"/>
      <c r="Y29" s="86"/>
    </row>
    <row r="30" ht="36" customHeight="1" spans="1:25">
      <c r="A30" s="87" t="s">
        <v>67</v>
      </c>
      <c r="B30" s="87" t="s">
        <v>67</v>
      </c>
      <c r="C30" s="87" t="s">
        <v>252</v>
      </c>
      <c r="D30" s="87" t="s">
        <v>253</v>
      </c>
      <c r="E30" s="87" t="s">
        <v>113</v>
      </c>
      <c r="F30" s="87" t="s">
        <v>114</v>
      </c>
      <c r="G30" s="87" t="s">
        <v>234</v>
      </c>
      <c r="H30" s="87" t="s">
        <v>235</v>
      </c>
      <c r="I30" s="86">
        <v>2112</v>
      </c>
      <c r="J30" s="86">
        <v>2112</v>
      </c>
      <c r="K30" s="10"/>
      <c r="L30" s="10"/>
      <c r="M30" s="10"/>
      <c r="N30" s="86">
        <v>2112</v>
      </c>
      <c r="O30" s="10"/>
      <c r="P30" s="86"/>
      <c r="Q30" s="86"/>
      <c r="R30" s="86"/>
      <c r="S30" s="86"/>
      <c r="T30" s="86"/>
      <c r="U30" s="86"/>
      <c r="V30" s="86"/>
      <c r="W30" s="86"/>
      <c r="X30" s="86"/>
      <c r="Y30" s="86"/>
    </row>
    <row r="31" ht="39" customHeight="1" spans="1:25">
      <c r="A31" s="87" t="s">
        <v>67</v>
      </c>
      <c r="B31" s="87" t="s">
        <v>67</v>
      </c>
      <c r="C31" s="87" t="s">
        <v>252</v>
      </c>
      <c r="D31" s="87" t="s">
        <v>253</v>
      </c>
      <c r="E31" s="87" t="s">
        <v>113</v>
      </c>
      <c r="F31" s="87" t="s">
        <v>114</v>
      </c>
      <c r="G31" s="87" t="s">
        <v>234</v>
      </c>
      <c r="H31" s="87" t="s">
        <v>235</v>
      </c>
      <c r="I31" s="86">
        <v>14256</v>
      </c>
      <c r="J31" s="86">
        <v>14256</v>
      </c>
      <c r="K31" s="10"/>
      <c r="L31" s="10"/>
      <c r="M31" s="10"/>
      <c r="N31" s="86">
        <v>14256</v>
      </c>
      <c r="O31" s="10"/>
      <c r="P31" s="86"/>
      <c r="Q31" s="86"/>
      <c r="R31" s="86"/>
      <c r="S31" s="86"/>
      <c r="T31" s="86"/>
      <c r="U31" s="86"/>
      <c r="V31" s="86"/>
      <c r="W31" s="86"/>
      <c r="X31" s="86"/>
      <c r="Y31" s="86"/>
    </row>
    <row r="32" ht="23.4" customHeight="1" spans="1:25">
      <c r="A32" s="87" t="s">
        <v>67</v>
      </c>
      <c r="B32" s="87" t="s">
        <v>67</v>
      </c>
      <c r="C32" s="87" t="s">
        <v>258</v>
      </c>
      <c r="D32" s="87" t="s">
        <v>259</v>
      </c>
      <c r="E32" s="87" t="s">
        <v>121</v>
      </c>
      <c r="F32" s="87" t="s">
        <v>122</v>
      </c>
      <c r="G32" s="87" t="s">
        <v>250</v>
      </c>
      <c r="H32" s="87" t="s">
        <v>251</v>
      </c>
      <c r="I32" s="86">
        <v>23940</v>
      </c>
      <c r="J32" s="86">
        <v>23940</v>
      </c>
      <c r="K32" s="10"/>
      <c r="L32" s="10"/>
      <c r="M32" s="10"/>
      <c r="N32" s="86">
        <v>23940</v>
      </c>
      <c r="O32" s="10"/>
      <c r="P32" s="86"/>
      <c r="Q32" s="86"/>
      <c r="R32" s="86"/>
      <c r="S32" s="86"/>
      <c r="T32" s="86"/>
      <c r="U32" s="86"/>
      <c r="V32" s="86"/>
      <c r="W32" s="86"/>
      <c r="X32" s="86"/>
      <c r="Y32" s="86"/>
    </row>
    <row r="33" ht="23.4" customHeight="1" spans="1:25">
      <c r="A33" s="87" t="s">
        <v>67</v>
      </c>
      <c r="B33" s="87" t="s">
        <v>67</v>
      </c>
      <c r="C33" s="87" t="s">
        <v>260</v>
      </c>
      <c r="D33" s="87" t="s">
        <v>261</v>
      </c>
      <c r="E33" s="87" t="s">
        <v>121</v>
      </c>
      <c r="F33" s="87" t="s">
        <v>122</v>
      </c>
      <c r="G33" s="87" t="s">
        <v>225</v>
      </c>
      <c r="H33" s="87" t="s">
        <v>226</v>
      </c>
      <c r="I33" s="86">
        <v>47757.01</v>
      </c>
      <c r="J33" s="86">
        <v>47757.01</v>
      </c>
      <c r="K33" s="10"/>
      <c r="L33" s="10"/>
      <c r="M33" s="10"/>
      <c r="N33" s="86">
        <v>47757.01</v>
      </c>
      <c r="O33" s="10"/>
      <c r="P33" s="86"/>
      <c r="Q33" s="86"/>
      <c r="R33" s="86"/>
      <c r="S33" s="86"/>
      <c r="T33" s="86"/>
      <c r="U33" s="86"/>
      <c r="V33" s="86"/>
      <c r="W33" s="86"/>
      <c r="X33" s="86"/>
      <c r="Y33" s="86"/>
    </row>
    <row r="34" ht="23.4" customHeight="1" spans="1:25">
      <c r="A34" s="87" t="s">
        <v>67</v>
      </c>
      <c r="B34" s="87" t="s">
        <v>67</v>
      </c>
      <c r="C34" s="87" t="s">
        <v>262</v>
      </c>
      <c r="D34" s="87" t="s">
        <v>235</v>
      </c>
      <c r="E34" s="87" t="s">
        <v>109</v>
      </c>
      <c r="F34" s="87" t="s">
        <v>110</v>
      </c>
      <c r="G34" s="87" t="s">
        <v>263</v>
      </c>
      <c r="H34" s="87" t="s">
        <v>264</v>
      </c>
      <c r="I34" s="86">
        <v>320000</v>
      </c>
      <c r="J34" s="86">
        <v>320000</v>
      </c>
      <c r="K34" s="10"/>
      <c r="L34" s="10"/>
      <c r="M34" s="10"/>
      <c r="N34" s="86">
        <v>320000</v>
      </c>
      <c r="O34" s="10"/>
      <c r="P34" s="86"/>
      <c r="Q34" s="86"/>
      <c r="R34" s="86"/>
      <c r="S34" s="86"/>
      <c r="T34" s="86"/>
      <c r="U34" s="86"/>
      <c r="V34" s="86"/>
      <c r="W34" s="86"/>
      <c r="X34" s="86"/>
      <c r="Y34" s="86"/>
    </row>
    <row r="35" ht="45" customHeight="1" spans="1:25">
      <c r="A35" s="87" t="s">
        <v>67</v>
      </c>
      <c r="B35" s="87" t="s">
        <v>67</v>
      </c>
      <c r="C35" s="87" t="s">
        <v>265</v>
      </c>
      <c r="D35" s="87" t="s">
        <v>266</v>
      </c>
      <c r="E35" s="87" t="s">
        <v>99</v>
      </c>
      <c r="F35" s="87" t="s">
        <v>100</v>
      </c>
      <c r="G35" s="87" t="s">
        <v>267</v>
      </c>
      <c r="H35" s="87" t="s">
        <v>268</v>
      </c>
      <c r="I35" s="86">
        <v>206532</v>
      </c>
      <c r="J35" s="86">
        <v>206532</v>
      </c>
      <c r="K35" s="10"/>
      <c r="L35" s="10"/>
      <c r="M35" s="10"/>
      <c r="N35" s="86">
        <v>206532</v>
      </c>
      <c r="O35" s="10"/>
      <c r="P35" s="86"/>
      <c r="Q35" s="86"/>
      <c r="R35" s="86"/>
      <c r="S35" s="86"/>
      <c r="T35" s="86"/>
      <c r="U35" s="86"/>
      <c r="V35" s="86"/>
      <c r="W35" s="86"/>
      <c r="X35" s="86"/>
      <c r="Y35" s="86"/>
    </row>
    <row r="36" ht="22.65" customHeight="1" spans="1:25">
      <c r="A36" s="71" t="s">
        <v>174</v>
      </c>
      <c r="B36" s="71"/>
      <c r="C36" s="71"/>
      <c r="D36" s="71"/>
      <c r="E36" s="71"/>
      <c r="F36" s="71"/>
      <c r="G36" s="71"/>
      <c r="H36" s="71"/>
      <c r="I36" s="86">
        <v>6079340.02</v>
      </c>
      <c r="J36" s="86">
        <v>6079340.02</v>
      </c>
      <c r="K36" s="86"/>
      <c r="L36" s="86"/>
      <c r="M36" s="86"/>
      <c r="N36" s="86">
        <v>6079340.02</v>
      </c>
      <c r="O36" s="86"/>
      <c r="P36" s="86"/>
      <c r="Q36" s="86"/>
      <c r="R36" s="86"/>
      <c r="S36" s="86"/>
      <c r="T36" s="86"/>
      <c r="U36" s="86"/>
      <c r="V36" s="86"/>
      <c r="W36" s="86"/>
      <c r="X36" s="86"/>
      <c r="Y36" s="86"/>
    </row>
  </sheetData>
  <mergeCells count="31">
    <mergeCell ref="A2:Y2"/>
    <mergeCell ref="A3:H3"/>
    <mergeCell ref="I4:Y4"/>
    <mergeCell ref="J5:O5"/>
    <mergeCell ref="P5:R5"/>
    <mergeCell ref="T5:Y5"/>
    <mergeCell ref="J6:K6"/>
    <mergeCell ref="A36:H3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6"/>
  <sheetViews>
    <sheetView showZeros="0" topLeftCell="A2" workbookViewId="0">
      <selection activeCell="A3" sqref="A3:H3"/>
    </sheetView>
  </sheetViews>
  <sheetFormatPr defaultColWidth="10.7083333333333" defaultRowHeight="14.25" customHeight="1"/>
  <cols>
    <col min="1" max="1" width="12" customWidth="1"/>
    <col min="2" max="2" width="25.625"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269</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"单位名称："&amp;"富民县医疗保障局"</f>
        <v>单位名称：富民县医疗保障局</v>
      </c>
      <c r="B3" s="3"/>
      <c r="C3" s="3"/>
      <c r="D3" s="3"/>
      <c r="E3" s="3"/>
      <c r="F3" s="3"/>
      <c r="G3" s="3"/>
      <c r="H3" s="3"/>
      <c r="W3" s="1" t="s">
        <v>1</v>
      </c>
    </row>
    <row r="4" ht="21.75" customHeight="1" spans="1:23">
      <c r="A4" s="71" t="s">
        <v>270</v>
      </c>
      <c r="B4" s="71" t="s">
        <v>186</v>
      </c>
      <c r="C4" s="71" t="s">
        <v>187</v>
      </c>
      <c r="D4" s="71" t="s">
        <v>271</v>
      </c>
      <c r="E4" s="71" t="s">
        <v>188</v>
      </c>
      <c r="F4" s="71" t="s">
        <v>189</v>
      </c>
      <c r="G4" s="71" t="s">
        <v>272</v>
      </c>
      <c r="H4" s="71" t="s">
        <v>273</v>
      </c>
      <c r="I4" s="71" t="s">
        <v>53</v>
      </c>
      <c r="J4" s="71" t="s">
        <v>274</v>
      </c>
      <c r="K4" s="71"/>
      <c r="L4" s="71"/>
      <c r="M4" s="71"/>
      <c r="N4" s="71" t="s">
        <v>194</v>
      </c>
      <c r="O4" s="71"/>
      <c r="P4" s="71"/>
      <c r="Q4" s="71" t="s">
        <v>59</v>
      </c>
      <c r="R4" s="71" t="s">
        <v>60</v>
      </c>
      <c r="S4" s="71"/>
      <c r="T4" s="71"/>
      <c r="U4" s="71"/>
      <c r="V4" s="71"/>
      <c r="W4" s="71"/>
    </row>
    <row r="5" ht="21.75" customHeight="1" spans="1:23">
      <c r="A5" s="71"/>
      <c r="B5" s="71"/>
      <c r="C5" s="71"/>
      <c r="D5" s="71"/>
      <c r="E5" s="71"/>
      <c r="F5" s="71"/>
      <c r="G5" s="71"/>
      <c r="H5" s="71"/>
      <c r="I5" s="71"/>
      <c r="J5" s="71" t="s">
        <v>56</v>
      </c>
      <c r="K5" s="71"/>
      <c r="L5" s="71" t="s">
        <v>57</v>
      </c>
      <c r="M5" s="71" t="s">
        <v>58</v>
      </c>
      <c r="N5" s="71" t="s">
        <v>56</v>
      </c>
      <c r="O5" s="71" t="s">
        <v>57</v>
      </c>
      <c r="P5" s="71" t="s">
        <v>58</v>
      </c>
      <c r="Q5" s="71"/>
      <c r="R5" s="71" t="s">
        <v>55</v>
      </c>
      <c r="S5" s="71" t="s">
        <v>61</v>
      </c>
      <c r="T5" s="71" t="s">
        <v>62</v>
      </c>
      <c r="U5" s="71" t="s">
        <v>63</v>
      </c>
      <c r="V5" s="71" t="s">
        <v>64</v>
      </c>
      <c r="W5" s="71" t="s">
        <v>65</v>
      </c>
    </row>
    <row r="6" ht="21" customHeight="1" spans="1:23">
      <c r="A6" s="71"/>
      <c r="B6" s="71"/>
      <c r="C6" s="71"/>
      <c r="D6" s="71"/>
      <c r="E6" s="71"/>
      <c r="F6" s="71"/>
      <c r="G6" s="71"/>
      <c r="H6" s="71"/>
      <c r="I6" s="71"/>
      <c r="J6" s="71" t="s">
        <v>55</v>
      </c>
      <c r="K6" s="71"/>
      <c r="L6" s="71"/>
      <c r="M6" s="71"/>
      <c r="N6" s="71"/>
      <c r="O6" s="71"/>
      <c r="P6" s="71"/>
      <c r="Q6" s="71"/>
      <c r="R6" s="71"/>
      <c r="S6" s="71"/>
      <c r="T6" s="71"/>
      <c r="U6" s="71"/>
      <c r="V6" s="71"/>
      <c r="W6" s="71"/>
    </row>
    <row r="7" ht="39.75" customHeight="1" spans="1:23">
      <c r="A7" s="71"/>
      <c r="B7" s="71"/>
      <c r="C7" s="71"/>
      <c r="D7" s="71"/>
      <c r="E7" s="71"/>
      <c r="F7" s="71"/>
      <c r="G7" s="71"/>
      <c r="H7" s="71"/>
      <c r="I7" s="71"/>
      <c r="J7" s="71" t="s">
        <v>55</v>
      </c>
      <c r="K7" s="71" t="s">
        <v>275</v>
      </c>
      <c r="L7" s="71"/>
      <c r="M7" s="71"/>
      <c r="N7" s="71"/>
      <c r="O7" s="71"/>
      <c r="P7" s="71"/>
      <c r="Q7" s="71"/>
      <c r="R7" s="71"/>
      <c r="S7" s="71"/>
      <c r="T7" s="71"/>
      <c r="U7" s="71"/>
      <c r="V7" s="71"/>
      <c r="W7" s="71"/>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62" customHeight="1" spans="1:23">
      <c r="A9" s="85" t="s">
        <v>276</v>
      </c>
      <c r="B9" s="85" t="s">
        <v>277</v>
      </c>
      <c r="C9" s="85" t="s">
        <v>278</v>
      </c>
      <c r="D9" s="85" t="s">
        <v>67</v>
      </c>
      <c r="E9" s="85" t="s">
        <v>123</v>
      </c>
      <c r="F9" s="85" t="s">
        <v>124</v>
      </c>
      <c r="G9" s="85" t="s">
        <v>279</v>
      </c>
      <c r="H9" s="85" t="s">
        <v>280</v>
      </c>
      <c r="I9" s="86">
        <v>10000</v>
      </c>
      <c r="J9" s="86">
        <v>10000</v>
      </c>
      <c r="K9" s="86">
        <v>10000</v>
      </c>
      <c r="L9" s="86"/>
      <c r="M9" s="86"/>
      <c r="N9" s="86"/>
      <c r="O9" s="86"/>
      <c r="P9" s="86"/>
      <c r="Q9" s="86"/>
      <c r="R9" s="86"/>
      <c r="S9" s="86"/>
      <c r="T9" s="86"/>
      <c r="U9" s="86"/>
      <c r="V9" s="86"/>
      <c r="W9" s="86"/>
    </row>
    <row r="10" ht="51" customHeight="1" spans="1:23">
      <c r="A10" s="85" t="s">
        <v>276</v>
      </c>
      <c r="B10" s="85" t="s">
        <v>277</v>
      </c>
      <c r="C10" s="85" t="s">
        <v>278</v>
      </c>
      <c r="D10" s="85" t="s">
        <v>67</v>
      </c>
      <c r="E10" s="85" t="s">
        <v>123</v>
      </c>
      <c r="F10" s="85" t="s">
        <v>124</v>
      </c>
      <c r="G10" s="85" t="s">
        <v>281</v>
      </c>
      <c r="H10" s="85" t="s">
        <v>282</v>
      </c>
      <c r="I10" s="86">
        <v>21921.6</v>
      </c>
      <c r="J10" s="86">
        <v>21921.6</v>
      </c>
      <c r="K10" s="86">
        <v>21921.6</v>
      </c>
      <c r="L10" s="86"/>
      <c r="M10" s="86"/>
      <c r="N10" s="86"/>
      <c r="O10" s="86"/>
      <c r="P10" s="86"/>
      <c r="Q10" s="86"/>
      <c r="R10" s="86"/>
      <c r="S10" s="86"/>
      <c r="T10" s="86"/>
      <c r="U10" s="86"/>
      <c r="V10" s="86"/>
      <c r="W10" s="86"/>
    </row>
    <row r="11" ht="47" customHeight="1" spans="1:23">
      <c r="A11" s="85" t="s">
        <v>276</v>
      </c>
      <c r="B11" s="85" t="s">
        <v>277</v>
      </c>
      <c r="C11" s="85" t="s">
        <v>278</v>
      </c>
      <c r="D11" s="85" t="s">
        <v>67</v>
      </c>
      <c r="E11" s="85" t="s">
        <v>123</v>
      </c>
      <c r="F11" s="85" t="s">
        <v>124</v>
      </c>
      <c r="G11" s="85" t="s">
        <v>250</v>
      </c>
      <c r="H11" s="85" t="s">
        <v>251</v>
      </c>
      <c r="I11" s="86">
        <v>22000</v>
      </c>
      <c r="J11" s="86">
        <v>22000</v>
      </c>
      <c r="K11" s="86">
        <v>22000</v>
      </c>
      <c r="L11" s="86"/>
      <c r="M11" s="86"/>
      <c r="N11" s="86"/>
      <c r="O11" s="86"/>
      <c r="P11" s="86"/>
      <c r="Q11" s="86"/>
      <c r="R11" s="86"/>
      <c r="S11" s="86"/>
      <c r="T11" s="86"/>
      <c r="U11" s="86"/>
      <c r="V11" s="86"/>
      <c r="W11" s="86"/>
    </row>
    <row r="12" ht="42" customHeight="1" spans="1:23">
      <c r="A12" s="85" t="s">
        <v>276</v>
      </c>
      <c r="B12" s="85" t="s">
        <v>277</v>
      </c>
      <c r="C12" s="85" t="s">
        <v>278</v>
      </c>
      <c r="D12" s="85" t="s">
        <v>67</v>
      </c>
      <c r="E12" s="85" t="s">
        <v>123</v>
      </c>
      <c r="F12" s="85" t="s">
        <v>124</v>
      </c>
      <c r="G12" s="85" t="s">
        <v>225</v>
      </c>
      <c r="H12" s="85" t="s">
        <v>226</v>
      </c>
      <c r="I12" s="86">
        <v>2300</v>
      </c>
      <c r="J12" s="86">
        <v>2300</v>
      </c>
      <c r="K12" s="86">
        <v>2300</v>
      </c>
      <c r="L12" s="86"/>
      <c r="M12" s="86"/>
      <c r="N12" s="86"/>
      <c r="O12" s="86"/>
      <c r="P12" s="86"/>
      <c r="Q12" s="86"/>
      <c r="R12" s="86"/>
      <c r="S12" s="86"/>
      <c r="T12" s="86"/>
      <c r="U12" s="86"/>
      <c r="V12" s="86"/>
      <c r="W12" s="86"/>
    </row>
    <row r="13" ht="38" customHeight="1" spans="1:23">
      <c r="A13" s="85" t="s">
        <v>276</v>
      </c>
      <c r="B13" s="85" t="s">
        <v>283</v>
      </c>
      <c r="C13" s="85" t="s">
        <v>284</v>
      </c>
      <c r="D13" s="85" t="s">
        <v>67</v>
      </c>
      <c r="E13" s="85" t="s">
        <v>123</v>
      </c>
      <c r="F13" s="85" t="s">
        <v>124</v>
      </c>
      <c r="G13" s="85" t="s">
        <v>285</v>
      </c>
      <c r="H13" s="85" t="s">
        <v>286</v>
      </c>
      <c r="I13" s="86">
        <v>30000</v>
      </c>
      <c r="J13" s="86">
        <v>30000</v>
      </c>
      <c r="K13" s="86">
        <v>30000</v>
      </c>
      <c r="L13" s="86"/>
      <c r="M13" s="86"/>
      <c r="N13" s="86"/>
      <c r="O13" s="86"/>
      <c r="P13" s="86"/>
      <c r="Q13" s="86"/>
      <c r="R13" s="86"/>
      <c r="S13" s="86"/>
      <c r="T13" s="86"/>
      <c r="U13" s="86"/>
      <c r="V13" s="86"/>
      <c r="W13" s="86"/>
    </row>
    <row r="14" ht="41" customHeight="1" spans="1:23">
      <c r="A14" s="85" t="s">
        <v>287</v>
      </c>
      <c r="B14" s="85" t="s">
        <v>288</v>
      </c>
      <c r="C14" s="85" t="s">
        <v>289</v>
      </c>
      <c r="D14" s="85" t="s">
        <v>67</v>
      </c>
      <c r="E14" s="85" t="s">
        <v>117</v>
      </c>
      <c r="F14" s="85" t="s">
        <v>118</v>
      </c>
      <c r="G14" s="85" t="s">
        <v>263</v>
      </c>
      <c r="H14" s="85" t="s">
        <v>264</v>
      </c>
      <c r="I14" s="86">
        <v>1441708.68</v>
      </c>
      <c r="J14" s="86">
        <v>1441708.68</v>
      </c>
      <c r="K14" s="86">
        <v>1441708.68</v>
      </c>
      <c r="L14" s="86"/>
      <c r="M14" s="86"/>
      <c r="N14" s="86"/>
      <c r="O14" s="86"/>
      <c r="P14" s="86"/>
      <c r="Q14" s="86"/>
      <c r="R14" s="86"/>
      <c r="S14" s="86"/>
      <c r="T14" s="86"/>
      <c r="U14" s="86"/>
      <c r="V14" s="86"/>
      <c r="W14" s="86"/>
    </row>
    <row r="15" ht="40" customHeight="1" spans="1:23">
      <c r="A15" s="85" t="s">
        <v>287</v>
      </c>
      <c r="B15" s="85" t="s">
        <v>290</v>
      </c>
      <c r="C15" s="85" t="s">
        <v>291</v>
      </c>
      <c r="D15" s="85" t="s">
        <v>67</v>
      </c>
      <c r="E15" s="85" t="s">
        <v>103</v>
      </c>
      <c r="F15" s="85" t="s">
        <v>104</v>
      </c>
      <c r="G15" s="85" t="s">
        <v>292</v>
      </c>
      <c r="H15" s="85" t="s">
        <v>293</v>
      </c>
      <c r="I15" s="86">
        <v>12870</v>
      </c>
      <c r="J15" s="86">
        <v>12870</v>
      </c>
      <c r="K15" s="86">
        <v>12870</v>
      </c>
      <c r="L15" s="86"/>
      <c r="M15" s="86"/>
      <c r="N15" s="86"/>
      <c r="O15" s="86"/>
      <c r="P15" s="86"/>
      <c r="Q15" s="86"/>
      <c r="R15" s="86"/>
      <c r="S15" s="86"/>
      <c r="T15" s="86"/>
      <c r="U15" s="86"/>
      <c r="V15" s="86"/>
      <c r="W15" s="86"/>
    </row>
    <row r="16" ht="18.75" customHeight="1" spans="1:23">
      <c r="A16" s="71" t="s">
        <v>174</v>
      </c>
      <c r="B16" s="71"/>
      <c r="C16" s="71"/>
      <c r="D16" s="71"/>
      <c r="E16" s="71"/>
      <c r="F16" s="71"/>
      <c r="G16" s="71"/>
      <c r="H16" s="71"/>
      <c r="I16" s="86">
        <v>1540800.28</v>
      </c>
      <c r="J16" s="86">
        <v>1540800.28</v>
      </c>
      <c r="K16" s="86">
        <v>1540800.28</v>
      </c>
      <c r="L16" s="86"/>
      <c r="M16" s="86"/>
      <c r="N16" s="86"/>
      <c r="O16" s="86"/>
      <c r="P16" s="86"/>
      <c r="Q16" s="86"/>
      <c r="R16" s="86"/>
      <c r="S16" s="86"/>
      <c r="T16" s="86"/>
      <c r="U16" s="86"/>
      <c r="V16" s="86"/>
      <c r="W16" s="86"/>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2"/>
  <sheetViews>
    <sheetView showZeros="0" topLeftCell="A30" workbookViewId="0">
      <selection activeCell="A3" sqref="A3:H3"/>
    </sheetView>
  </sheetViews>
  <sheetFormatPr defaultColWidth="10.7083333333333" defaultRowHeight="12" customHeight="1"/>
  <cols>
    <col min="1" max="1" width="30.5" customWidth="1"/>
    <col min="2" max="2" width="33.85" customWidth="1"/>
    <col min="3" max="4" width="27.575" customWidth="1"/>
    <col min="5" max="5" width="33.125" customWidth="1"/>
    <col min="6" max="6" width="13.1416666666667" customWidth="1"/>
    <col min="7" max="7" width="29.2833333333333" customWidth="1"/>
    <col min="8" max="8" width="18.1416666666667" customWidth="1"/>
    <col min="9" max="9" width="15.7083333333333" customWidth="1"/>
    <col min="10" max="10" width="45.875" customWidth="1"/>
  </cols>
  <sheetData>
    <row r="1" ht="18" customHeight="1" spans="1:10">
      <c r="J1" s="1" t="s">
        <v>294</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"单位名称："&amp;"富民县医疗保障局"</f>
        <v>单位名称：富民县医疗保障局</v>
      </c>
      <c r="B3" s="3"/>
      <c r="C3" s="3"/>
      <c r="D3" s="3"/>
      <c r="E3" s="3"/>
      <c r="F3" s="3"/>
      <c r="G3" s="3"/>
      <c r="H3" s="3"/>
    </row>
    <row r="4" ht="44.25" customHeight="1" spans="1:10">
      <c r="A4" s="71" t="s">
        <v>187</v>
      </c>
      <c r="B4" s="71" t="s">
        <v>295</v>
      </c>
      <c r="C4" s="82" t="s">
        <v>296</v>
      </c>
      <c r="D4" s="71" t="s">
        <v>297</v>
      </c>
      <c r="E4" s="71" t="s">
        <v>298</v>
      </c>
      <c r="F4" s="71" t="s">
        <v>299</v>
      </c>
      <c r="G4" s="71" t="s">
        <v>300</v>
      </c>
      <c r="H4" s="71" t="s">
        <v>301</v>
      </c>
      <c r="I4" s="71" t="s">
        <v>302</v>
      </c>
      <c r="J4" s="71" t="s">
        <v>303</v>
      </c>
    </row>
    <row r="5" ht="18.75" customHeight="1" spans="1:10">
      <c r="A5" s="71">
        <v>1</v>
      </c>
      <c r="B5" s="71">
        <v>2</v>
      </c>
      <c r="C5" s="71">
        <v>3</v>
      </c>
      <c r="D5" s="71">
        <v>4</v>
      </c>
      <c r="E5" s="71">
        <v>5</v>
      </c>
      <c r="F5" s="71">
        <v>6</v>
      </c>
      <c r="G5" s="71">
        <v>7</v>
      </c>
      <c r="H5" s="71">
        <v>8</v>
      </c>
      <c r="I5" s="71">
        <v>9</v>
      </c>
      <c r="J5" s="71">
        <v>10</v>
      </c>
    </row>
    <row r="6" ht="42" customHeight="1" outlineLevel="1" spans="1:10">
      <c r="A6" s="83" t="s">
        <v>67</v>
      </c>
      <c r="B6" s="83"/>
      <c r="C6" s="83"/>
      <c r="D6" s="83"/>
      <c r="E6" s="83"/>
      <c r="F6" s="83"/>
      <c r="G6" s="83"/>
      <c r="H6" s="83"/>
      <c r="I6" s="83"/>
      <c r="J6" s="83"/>
    </row>
    <row r="7" ht="42" customHeight="1" outlineLevel="1" spans="1:10">
      <c r="A7" s="84" t="s">
        <v>67</v>
      </c>
      <c r="B7" s="83"/>
      <c r="C7" s="83"/>
      <c r="D7" s="83"/>
      <c r="E7" s="83"/>
      <c r="F7" s="83"/>
      <c r="G7" s="83"/>
      <c r="H7" s="83"/>
      <c r="I7" s="83"/>
      <c r="J7" s="83"/>
    </row>
    <row r="8" ht="74" customHeight="1" outlineLevel="1" spans="1:10">
      <c r="A8" s="83" t="s">
        <v>278</v>
      </c>
      <c r="B8" s="83" t="s">
        <v>278</v>
      </c>
      <c r="C8" s="83" t="s">
        <v>304</v>
      </c>
      <c r="D8" s="83" t="s">
        <v>305</v>
      </c>
      <c r="E8" s="83" t="s">
        <v>306</v>
      </c>
      <c r="F8" s="83" t="s">
        <v>307</v>
      </c>
      <c r="G8" s="83" t="s">
        <v>308</v>
      </c>
      <c r="H8" s="83" t="s">
        <v>309</v>
      </c>
      <c r="I8" s="83" t="s">
        <v>310</v>
      </c>
      <c r="J8" s="83" t="s">
        <v>311</v>
      </c>
    </row>
    <row r="9" ht="71" customHeight="1" outlineLevel="1" spans="1:10">
      <c r="A9" s="83" t="s">
        <v>278</v>
      </c>
      <c r="B9" s="83" t="s">
        <v>278</v>
      </c>
      <c r="C9" s="83" t="s">
        <v>304</v>
      </c>
      <c r="D9" s="83" t="s">
        <v>305</v>
      </c>
      <c r="E9" s="83" t="s">
        <v>312</v>
      </c>
      <c r="F9" s="83" t="s">
        <v>313</v>
      </c>
      <c r="G9" s="83" t="s">
        <v>314</v>
      </c>
      <c r="H9" s="83" t="s">
        <v>315</v>
      </c>
      <c r="I9" s="83" t="s">
        <v>310</v>
      </c>
      <c r="J9" s="83" t="s">
        <v>311</v>
      </c>
    </row>
    <row r="10" ht="52" customHeight="1" outlineLevel="1" spans="1:10">
      <c r="A10" s="83" t="s">
        <v>278</v>
      </c>
      <c r="B10" s="83" t="s">
        <v>278</v>
      </c>
      <c r="C10" s="83" t="s">
        <v>304</v>
      </c>
      <c r="D10" s="83" t="s">
        <v>305</v>
      </c>
      <c r="E10" s="83" t="s">
        <v>316</v>
      </c>
      <c r="F10" s="83" t="s">
        <v>317</v>
      </c>
      <c r="G10" s="83" t="s">
        <v>318</v>
      </c>
      <c r="H10" s="83" t="s">
        <v>319</v>
      </c>
      <c r="I10" s="83" t="s">
        <v>310</v>
      </c>
      <c r="J10" s="83" t="s">
        <v>320</v>
      </c>
    </row>
    <row r="11" ht="51" customHeight="1" outlineLevel="1" spans="1:10">
      <c r="A11" s="83" t="s">
        <v>278</v>
      </c>
      <c r="B11" s="83" t="s">
        <v>278</v>
      </c>
      <c r="C11" s="83" t="s">
        <v>304</v>
      </c>
      <c r="D11" s="83" t="s">
        <v>305</v>
      </c>
      <c r="E11" s="83" t="s">
        <v>321</v>
      </c>
      <c r="F11" s="83" t="s">
        <v>317</v>
      </c>
      <c r="G11" s="83" t="s">
        <v>322</v>
      </c>
      <c r="H11" s="83" t="s">
        <v>319</v>
      </c>
      <c r="I11" s="83" t="s">
        <v>310</v>
      </c>
      <c r="J11" s="83" t="s">
        <v>320</v>
      </c>
    </row>
    <row r="12" ht="71" customHeight="1" outlineLevel="1" spans="1:10">
      <c r="A12" s="83" t="s">
        <v>278</v>
      </c>
      <c r="B12" s="83" t="s">
        <v>278</v>
      </c>
      <c r="C12" s="83" t="s">
        <v>304</v>
      </c>
      <c r="D12" s="83" t="s">
        <v>305</v>
      </c>
      <c r="E12" s="83" t="s">
        <v>323</v>
      </c>
      <c r="F12" s="83" t="s">
        <v>313</v>
      </c>
      <c r="G12" s="83" t="s">
        <v>314</v>
      </c>
      <c r="H12" s="83" t="s">
        <v>315</v>
      </c>
      <c r="I12" s="83" t="s">
        <v>310</v>
      </c>
      <c r="J12" s="83" t="s">
        <v>320</v>
      </c>
    </row>
    <row r="13" ht="54" customHeight="1" outlineLevel="1" spans="1:10">
      <c r="A13" s="83" t="s">
        <v>278</v>
      </c>
      <c r="B13" s="83" t="s">
        <v>278</v>
      </c>
      <c r="C13" s="83" t="s">
        <v>304</v>
      </c>
      <c r="D13" s="83" t="s">
        <v>305</v>
      </c>
      <c r="E13" s="83" t="s">
        <v>324</v>
      </c>
      <c r="F13" s="83" t="s">
        <v>307</v>
      </c>
      <c r="G13" s="83" t="s">
        <v>325</v>
      </c>
      <c r="H13" s="83" t="s">
        <v>315</v>
      </c>
      <c r="I13" s="83" t="s">
        <v>310</v>
      </c>
      <c r="J13" s="83" t="s">
        <v>320</v>
      </c>
    </row>
    <row r="14" ht="51" customHeight="1" outlineLevel="1" spans="1:10">
      <c r="A14" s="83" t="s">
        <v>278</v>
      </c>
      <c r="B14" s="83" t="s">
        <v>278</v>
      </c>
      <c r="C14" s="83" t="s">
        <v>304</v>
      </c>
      <c r="D14" s="83" t="s">
        <v>305</v>
      </c>
      <c r="E14" s="83" t="s">
        <v>326</v>
      </c>
      <c r="F14" s="83" t="s">
        <v>307</v>
      </c>
      <c r="G14" s="83" t="s">
        <v>327</v>
      </c>
      <c r="H14" s="83" t="s">
        <v>315</v>
      </c>
      <c r="I14" s="83" t="s">
        <v>310</v>
      </c>
      <c r="J14" s="83" t="s">
        <v>320</v>
      </c>
    </row>
    <row r="15" ht="56" customHeight="1" outlineLevel="1" spans="1:10">
      <c r="A15" s="83" t="s">
        <v>278</v>
      </c>
      <c r="B15" s="83" t="s">
        <v>278</v>
      </c>
      <c r="C15" s="83" t="s">
        <v>304</v>
      </c>
      <c r="D15" s="83" t="s">
        <v>328</v>
      </c>
      <c r="E15" s="83" t="s">
        <v>329</v>
      </c>
      <c r="F15" s="83" t="s">
        <v>307</v>
      </c>
      <c r="G15" s="83" t="s">
        <v>330</v>
      </c>
      <c r="H15" s="83" t="s">
        <v>309</v>
      </c>
      <c r="I15" s="83" t="s">
        <v>310</v>
      </c>
      <c r="J15" s="83" t="s">
        <v>320</v>
      </c>
    </row>
    <row r="16" ht="51" customHeight="1" outlineLevel="1" spans="1:10">
      <c r="A16" s="83" t="s">
        <v>278</v>
      </c>
      <c r="B16" s="83" t="s">
        <v>278</v>
      </c>
      <c r="C16" s="83" t="s">
        <v>304</v>
      </c>
      <c r="D16" s="83" t="s">
        <v>328</v>
      </c>
      <c r="E16" s="83" t="s">
        <v>331</v>
      </c>
      <c r="F16" s="83" t="s">
        <v>307</v>
      </c>
      <c r="G16" s="83" t="s">
        <v>330</v>
      </c>
      <c r="H16" s="83" t="s">
        <v>309</v>
      </c>
      <c r="I16" s="83" t="s">
        <v>310</v>
      </c>
      <c r="J16" s="83" t="s">
        <v>320</v>
      </c>
    </row>
    <row r="17" ht="52" customHeight="1" outlineLevel="1" spans="1:10">
      <c r="A17" s="83" t="s">
        <v>278</v>
      </c>
      <c r="B17" s="83" t="s">
        <v>278</v>
      </c>
      <c r="C17" s="83" t="s">
        <v>304</v>
      </c>
      <c r="D17" s="83" t="s">
        <v>328</v>
      </c>
      <c r="E17" s="83" t="s">
        <v>332</v>
      </c>
      <c r="F17" s="83" t="s">
        <v>307</v>
      </c>
      <c r="G17" s="83" t="s">
        <v>330</v>
      </c>
      <c r="H17" s="83" t="s">
        <v>309</v>
      </c>
      <c r="I17" s="83" t="s">
        <v>310</v>
      </c>
      <c r="J17" s="83" t="s">
        <v>320</v>
      </c>
    </row>
    <row r="18" ht="52" customHeight="1" outlineLevel="1" spans="1:10">
      <c r="A18" s="83" t="s">
        <v>278</v>
      </c>
      <c r="B18" s="83" t="s">
        <v>278</v>
      </c>
      <c r="C18" s="83" t="s">
        <v>304</v>
      </c>
      <c r="D18" s="83" t="s">
        <v>328</v>
      </c>
      <c r="E18" s="83" t="s">
        <v>333</v>
      </c>
      <c r="F18" s="83" t="s">
        <v>307</v>
      </c>
      <c r="G18" s="83" t="s">
        <v>334</v>
      </c>
      <c r="H18" s="83" t="s">
        <v>309</v>
      </c>
      <c r="I18" s="83" t="s">
        <v>310</v>
      </c>
      <c r="J18" s="83" t="s">
        <v>320</v>
      </c>
    </row>
    <row r="19" ht="53" customHeight="1" outlineLevel="1" spans="1:10">
      <c r="A19" s="83" t="s">
        <v>278</v>
      </c>
      <c r="B19" s="83" t="s">
        <v>278</v>
      </c>
      <c r="C19" s="83" t="s">
        <v>304</v>
      </c>
      <c r="D19" s="83" t="s">
        <v>328</v>
      </c>
      <c r="E19" s="83" t="s">
        <v>335</v>
      </c>
      <c r="F19" s="83" t="s">
        <v>307</v>
      </c>
      <c r="G19" s="83" t="s">
        <v>334</v>
      </c>
      <c r="H19" s="83" t="s">
        <v>309</v>
      </c>
      <c r="I19" s="83" t="s">
        <v>310</v>
      </c>
      <c r="J19" s="83" t="s">
        <v>320</v>
      </c>
    </row>
    <row r="20" ht="53" customHeight="1" outlineLevel="1" spans="1:10">
      <c r="A20" s="83" t="s">
        <v>278</v>
      </c>
      <c r="B20" s="83" t="s">
        <v>278</v>
      </c>
      <c r="C20" s="83" t="s">
        <v>304</v>
      </c>
      <c r="D20" s="83" t="s">
        <v>328</v>
      </c>
      <c r="E20" s="83" t="s">
        <v>336</v>
      </c>
      <c r="F20" s="83" t="s">
        <v>307</v>
      </c>
      <c r="G20" s="83" t="s">
        <v>334</v>
      </c>
      <c r="H20" s="83" t="s">
        <v>309</v>
      </c>
      <c r="I20" s="83" t="s">
        <v>310</v>
      </c>
      <c r="J20" s="83" t="s">
        <v>320</v>
      </c>
    </row>
    <row r="21" ht="56" customHeight="1" outlineLevel="1" spans="1:10">
      <c r="A21" s="83" t="s">
        <v>278</v>
      </c>
      <c r="B21" s="83" t="s">
        <v>278</v>
      </c>
      <c r="C21" s="83" t="s">
        <v>304</v>
      </c>
      <c r="D21" s="83" t="s">
        <v>328</v>
      </c>
      <c r="E21" s="83" t="s">
        <v>337</v>
      </c>
      <c r="F21" s="83" t="s">
        <v>307</v>
      </c>
      <c r="G21" s="83" t="s">
        <v>338</v>
      </c>
      <c r="H21" s="83" t="s">
        <v>309</v>
      </c>
      <c r="I21" s="83" t="s">
        <v>310</v>
      </c>
      <c r="J21" s="83" t="s">
        <v>320</v>
      </c>
    </row>
    <row r="22" ht="51" customHeight="1" outlineLevel="1" spans="1:10">
      <c r="A22" s="83" t="s">
        <v>278</v>
      </c>
      <c r="B22" s="83" t="s">
        <v>278</v>
      </c>
      <c r="C22" s="83" t="s">
        <v>304</v>
      </c>
      <c r="D22" s="83" t="s">
        <v>328</v>
      </c>
      <c r="E22" s="83" t="s">
        <v>339</v>
      </c>
      <c r="F22" s="83" t="s">
        <v>307</v>
      </c>
      <c r="G22" s="83" t="s">
        <v>338</v>
      </c>
      <c r="H22" s="83" t="s">
        <v>309</v>
      </c>
      <c r="I22" s="83" t="s">
        <v>310</v>
      </c>
      <c r="J22" s="83" t="s">
        <v>320</v>
      </c>
    </row>
    <row r="23" ht="55" customHeight="1" outlineLevel="1" spans="1:10">
      <c r="A23" s="83" t="s">
        <v>278</v>
      </c>
      <c r="B23" s="83" t="s">
        <v>278</v>
      </c>
      <c r="C23" s="83" t="s">
        <v>304</v>
      </c>
      <c r="D23" s="83" t="s">
        <v>328</v>
      </c>
      <c r="E23" s="83" t="s">
        <v>340</v>
      </c>
      <c r="F23" s="83" t="s">
        <v>307</v>
      </c>
      <c r="G23" s="83" t="s">
        <v>338</v>
      </c>
      <c r="H23" s="83" t="s">
        <v>309</v>
      </c>
      <c r="I23" s="83" t="s">
        <v>310</v>
      </c>
      <c r="J23" s="83" t="s">
        <v>320</v>
      </c>
    </row>
    <row r="24" ht="54" customHeight="1" outlineLevel="1" spans="1:10">
      <c r="A24" s="83" t="s">
        <v>278</v>
      </c>
      <c r="B24" s="83" t="s">
        <v>278</v>
      </c>
      <c r="C24" s="83" t="s">
        <v>304</v>
      </c>
      <c r="D24" s="83" t="s">
        <v>328</v>
      </c>
      <c r="E24" s="83" t="s">
        <v>341</v>
      </c>
      <c r="F24" s="83" t="s">
        <v>307</v>
      </c>
      <c r="G24" s="83" t="s">
        <v>327</v>
      </c>
      <c r="H24" s="83" t="s">
        <v>315</v>
      </c>
      <c r="I24" s="83" t="s">
        <v>310</v>
      </c>
      <c r="J24" s="83" t="s">
        <v>320</v>
      </c>
    </row>
    <row r="25" ht="50" customHeight="1" outlineLevel="1" spans="1:10">
      <c r="A25" s="83" t="s">
        <v>278</v>
      </c>
      <c r="B25" s="83" t="s">
        <v>278</v>
      </c>
      <c r="C25" s="83" t="s">
        <v>304</v>
      </c>
      <c r="D25" s="83" t="s">
        <v>328</v>
      </c>
      <c r="E25" s="83" t="s">
        <v>342</v>
      </c>
      <c r="F25" s="83" t="s">
        <v>307</v>
      </c>
      <c r="G25" s="83" t="s">
        <v>338</v>
      </c>
      <c r="H25" s="83" t="s">
        <v>309</v>
      </c>
      <c r="I25" s="83" t="s">
        <v>310</v>
      </c>
      <c r="J25" s="83" t="s">
        <v>320</v>
      </c>
    </row>
    <row r="26" ht="48" customHeight="1" outlineLevel="1" spans="1:10">
      <c r="A26" s="83" t="s">
        <v>278</v>
      </c>
      <c r="B26" s="83" t="s">
        <v>278</v>
      </c>
      <c r="C26" s="83" t="s">
        <v>343</v>
      </c>
      <c r="D26" s="83" t="s">
        <v>344</v>
      </c>
      <c r="E26" s="83" t="s">
        <v>345</v>
      </c>
      <c r="F26" s="83" t="s">
        <v>313</v>
      </c>
      <c r="G26" s="83" t="s">
        <v>314</v>
      </c>
      <c r="H26" s="83" t="s">
        <v>315</v>
      </c>
      <c r="I26" s="83" t="s">
        <v>310</v>
      </c>
      <c r="J26" s="83" t="s">
        <v>346</v>
      </c>
    </row>
    <row r="27" ht="42" customHeight="1" outlineLevel="1" spans="1:10">
      <c r="A27" s="83" t="s">
        <v>278</v>
      </c>
      <c r="B27" s="83" t="s">
        <v>278</v>
      </c>
      <c r="C27" s="83" t="s">
        <v>347</v>
      </c>
      <c r="D27" s="83" t="s">
        <v>348</v>
      </c>
      <c r="E27" s="83" t="s">
        <v>349</v>
      </c>
      <c r="F27" s="83" t="s">
        <v>313</v>
      </c>
      <c r="G27" s="83" t="s">
        <v>314</v>
      </c>
      <c r="H27" s="83" t="s">
        <v>315</v>
      </c>
      <c r="I27" s="83" t="s">
        <v>350</v>
      </c>
      <c r="J27" s="83" t="s">
        <v>351</v>
      </c>
    </row>
    <row r="28" ht="42" customHeight="1" outlineLevel="1" spans="1:10">
      <c r="A28" s="83" t="s">
        <v>289</v>
      </c>
      <c r="B28" s="83" t="s">
        <v>289</v>
      </c>
      <c r="C28" s="83" t="s">
        <v>304</v>
      </c>
      <c r="D28" s="83" t="s">
        <v>305</v>
      </c>
      <c r="E28" s="83" t="s">
        <v>352</v>
      </c>
      <c r="F28" s="83" t="s">
        <v>307</v>
      </c>
      <c r="G28" s="83" t="s">
        <v>353</v>
      </c>
      <c r="H28" s="83" t="s">
        <v>354</v>
      </c>
      <c r="I28" s="83" t="s">
        <v>310</v>
      </c>
      <c r="J28" s="83" t="s">
        <v>355</v>
      </c>
    </row>
    <row r="29" ht="42" customHeight="1" outlineLevel="1" spans="1:10">
      <c r="A29" s="83" t="s">
        <v>289</v>
      </c>
      <c r="B29" s="83" t="s">
        <v>356</v>
      </c>
      <c r="C29" s="83" t="s">
        <v>304</v>
      </c>
      <c r="D29" s="83" t="s">
        <v>328</v>
      </c>
      <c r="E29" s="83" t="s">
        <v>357</v>
      </c>
      <c r="F29" s="83" t="s">
        <v>307</v>
      </c>
      <c r="G29" s="83" t="s">
        <v>327</v>
      </c>
      <c r="H29" s="83" t="s">
        <v>315</v>
      </c>
      <c r="I29" s="83" t="s">
        <v>310</v>
      </c>
      <c r="J29" s="83" t="s">
        <v>358</v>
      </c>
    </row>
    <row r="30" ht="42" customHeight="1" outlineLevel="1" spans="1:10">
      <c r="A30" s="83" t="s">
        <v>289</v>
      </c>
      <c r="B30" s="83" t="s">
        <v>356</v>
      </c>
      <c r="C30" s="83" t="s">
        <v>304</v>
      </c>
      <c r="D30" s="83" t="s">
        <v>359</v>
      </c>
      <c r="E30" s="83" t="s">
        <v>360</v>
      </c>
      <c r="F30" s="83" t="s">
        <v>307</v>
      </c>
      <c r="G30" s="83" t="s">
        <v>327</v>
      </c>
      <c r="H30" s="83" t="s">
        <v>315</v>
      </c>
      <c r="I30" s="83" t="s">
        <v>310</v>
      </c>
      <c r="J30" s="83" t="s">
        <v>361</v>
      </c>
    </row>
    <row r="31" ht="49" customHeight="1" outlineLevel="1" spans="1:10">
      <c r="A31" s="83" t="s">
        <v>289</v>
      </c>
      <c r="B31" s="83" t="s">
        <v>356</v>
      </c>
      <c r="C31" s="83" t="s">
        <v>343</v>
      </c>
      <c r="D31" s="83" t="s">
        <v>344</v>
      </c>
      <c r="E31" s="83" t="s">
        <v>345</v>
      </c>
      <c r="F31" s="83" t="s">
        <v>313</v>
      </c>
      <c r="G31" s="83" t="s">
        <v>314</v>
      </c>
      <c r="H31" s="83" t="s">
        <v>315</v>
      </c>
      <c r="I31" s="83" t="s">
        <v>310</v>
      </c>
      <c r="J31" s="83" t="s">
        <v>346</v>
      </c>
    </row>
    <row r="32" ht="42" customHeight="1" outlineLevel="1" spans="1:10">
      <c r="A32" s="83" t="s">
        <v>289</v>
      </c>
      <c r="B32" s="83" t="s">
        <v>356</v>
      </c>
      <c r="C32" s="83" t="s">
        <v>347</v>
      </c>
      <c r="D32" s="83" t="s">
        <v>348</v>
      </c>
      <c r="E32" s="83" t="s">
        <v>349</v>
      </c>
      <c r="F32" s="83" t="s">
        <v>313</v>
      </c>
      <c r="G32" s="83" t="s">
        <v>314</v>
      </c>
      <c r="H32" s="83" t="s">
        <v>315</v>
      </c>
      <c r="I32" s="83" t="s">
        <v>350</v>
      </c>
      <c r="J32" s="83" t="s">
        <v>362</v>
      </c>
    </row>
    <row r="33" ht="42" customHeight="1" outlineLevel="1" spans="1:10">
      <c r="A33" s="83" t="s">
        <v>284</v>
      </c>
      <c r="B33" s="83" t="s">
        <v>284</v>
      </c>
      <c r="C33" s="83" t="s">
        <v>304</v>
      </c>
      <c r="D33" s="83" t="s">
        <v>305</v>
      </c>
      <c r="E33" s="83" t="s">
        <v>363</v>
      </c>
      <c r="F33" s="83" t="s">
        <v>307</v>
      </c>
      <c r="G33" s="83" t="s">
        <v>89</v>
      </c>
      <c r="H33" s="83" t="s">
        <v>364</v>
      </c>
      <c r="I33" s="83" t="s">
        <v>310</v>
      </c>
      <c r="J33" s="83" t="s">
        <v>365</v>
      </c>
    </row>
    <row r="34" ht="48" customHeight="1" outlineLevel="1" spans="1:10">
      <c r="A34" s="83" t="s">
        <v>284</v>
      </c>
      <c r="B34" s="83" t="s">
        <v>284</v>
      </c>
      <c r="C34" s="83" t="s">
        <v>304</v>
      </c>
      <c r="D34" s="83" t="s">
        <v>328</v>
      </c>
      <c r="E34" s="83" t="s">
        <v>366</v>
      </c>
      <c r="F34" s="83" t="s">
        <v>313</v>
      </c>
      <c r="G34" s="83" t="s">
        <v>314</v>
      </c>
      <c r="H34" s="83" t="s">
        <v>315</v>
      </c>
      <c r="I34" s="83" t="s">
        <v>310</v>
      </c>
      <c r="J34" s="83" t="s">
        <v>367</v>
      </c>
    </row>
    <row r="35" ht="49" customHeight="1" outlineLevel="1" spans="1:10">
      <c r="A35" s="83" t="s">
        <v>284</v>
      </c>
      <c r="B35" s="83" t="s">
        <v>284</v>
      </c>
      <c r="C35" s="83" t="s">
        <v>304</v>
      </c>
      <c r="D35" s="83" t="s">
        <v>359</v>
      </c>
      <c r="E35" s="83" t="s">
        <v>368</v>
      </c>
      <c r="F35" s="83" t="s">
        <v>307</v>
      </c>
      <c r="G35" s="83" t="s">
        <v>327</v>
      </c>
      <c r="H35" s="83" t="s">
        <v>315</v>
      </c>
      <c r="I35" s="83" t="s">
        <v>310</v>
      </c>
      <c r="J35" s="83" t="s">
        <v>369</v>
      </c>
    </row>
    <row r="36" ht="42" customHeight="1" outlineLevel="1" spans="1:10">
      <c r="A36" s="83" t="s">
        <v>284</v>
      </c>
      <c r="B36" s="83" t="s">
        <v>284</v>
      </c>
      <c r="C36" s="83" t="s">
        <v>343</v>
      </c>
      <c r="D36" s="83" t="s">
        <v>370</v>
      </c>
      <c r="E36" s="83" t="s">
        <v>371</v>
      </c>
      <c r="F36" s="83" t="s">
        <v>307</v>
      </c>
      <c r="G36" s="83" t="s">
        <v>84</v>
      </c>
      <c r="H36" s="83" t="s">
        <v>309</v>
      </c>
      <c r="I36" s="83" t="s">
        <v>310</v>
      </c>
      <c r="J36" s="83" t="s">
        <v>372</v>
      </c>
    </row>
    <row r="37" ht="51" customHeight="1" outlineLevel="1" spans="1:10">
      <c r="A37" s="83" t="s">
        <v>284</v>
      </c>
      <c r="B37" s="83" t="s">
        <v>284</v>
      </c>
      <c r="C37" s="83" t="s">
        <v>347</v>
      </c>
      <c r="D37" s="83" t="s">
        <v>348</v>
      </c>
      <c r="E37" s="83" t="s">
        <v>373</v>
      </c>
      <c r="F37" s="83" t="s">
        <v>313</v>
      </c>
      <c r="G37" s="83" t="s">
        <v>314</v>
      </c>
      <c r="H37" s="83" t="s">
        <v>315</v>
      </c>
      <c r="I37" s="83" t="s">
        <v>310</v>
      </c>
      <c r="J37" s="83" t="s">
        <v>374</v>
      </c>
    </row>
    <row r="38" ht="42" customHeight="1" outlineLevel="1" spans="1:10">
      <c r="A38" s="83" t="s">
        <v>291</v>
      </c>
      <c r="B38" s="83" t="s">
        <v>291</v>
      </c>
      <c r="C38" s="83" t="s">
        <v>304</v>
      </c>
      <c r="D38" s="83" t="s">
        <v>305</v>
      </c>
      <c r="E38" s="83" t="s">
        <v>352</v>
      </c>
      <c r="F38" s="83" t="s">
        <v>307</v>
      </c>
      <c r="G38" s="83" t="s">
        <v>81</v>
      </c>
      <c r="H38" s="83" t="s">
        <v>354</v>
      </c>
      <c r="I38" s="83" t="s">
        <v>310</v>
      </c>
      <c r="J38" s="83" t="s">
        <v>355</v>
      </c>
    </row>
    <row r="39" ht="51" customHeight="1" outlineLevel="1" spans="1:10">
      <c r="A39" s="83" t="s">
        <v>291</v>
      </c>
      <c r="B39" s="83" t="s">
        <v>291</v>
      </c>
      <c r="C39" s="83" t="s">
        <v>304</v>
      </c>
      <c r="D39" s="83" t="s">
        <v>328</v>
      </c>
      <c r="E39" s="83" t="s">
        <v>375</v>
      </c>
      <c r="F39" s="83" t="s">
        <v>307</v>
      </c>
      <c r="G39" s="83" t="s">
        <v>327</v>
      </c>
      <c r="H39" s="83" t="s">
        <v>315</v>
      </c>
      <c r="I39" s="83" t="s">
        <v>310</v>
      </c>
      <c r="J39" s="83" t="s">
        <v>376</v>
      </c>
    </row>
    <row r="40" ht="42" customHeight="1" outlineLevel="1" spans="1:10">
      <c r="A40" s="83" t="s">
        <v>291</v>
      </c>
      <c r="B40" s="83" t="s">
        <v>291</v>
      </c>
      <c r="C40" s="83" t="s">
        <v>304</v>
      </c>
      <c r="D40" s="83" t="s">
        <v>359</v>
      </c>
      <c r="E40" s="83" t="s">
        <v>377</v>
      </c>
      <c r="F40" s="83" t="s">
        <v>307</v>
      </c>
      <c r="G40" s="83" t="s">
        <v>327</v>
      </c>
      <c r="H40" s="83" t="s">
        <v>315</v>
      </c>
      <c r="I40" s="83" t="s">
        <v>310</v>
      </c>
      <c r="J40" s="83" t="s">
        <v>361</v>
      </c>
    </row>
    <row r="41" ht="51" customHeight="1" outlineLevel="1" spans="1:10">
      <c r="A41" s="83" t="s">
        <v>291</v>
      </c>
      <c r="B41" s="83" t="s">
        <v>291</v>
      </c>
      <c r="C41" s="83" t="s">
        <v>343</v>
      </c>
      <c r="D41" s="83" t="s">
        <v>344</v>
      </c>
      <c r="E41" s="83" t="s">
        <v>345</v>
      </c>
      <c r="F41" s="83" t="s">
        <v>313</v>
      </c>
      <c r="G41" s="83" t="s">
        <v>314</v>
      </c>
      <c r="H41" s="83" t="s">
        <v>315</v>
      </c>
      <c r="I41" s="83" t="s">
        <v>310</v>
      </c>
      <c r="J41" s="83" t="s">
        <v>346</v>
      </c>
    </row>
    <row r="42" ht="42" customHeight="1" outlineLevel="1" spans="1:10">
      <c r="A42" s="83" t="s">
        <v>291</v>
      </c>
      <c r="B42" s="83" t="s">
        <v>291</v>
      </c>
      <c r="C42" s="83" t="s">
        <v>347</v>
      </c>
      <c r="D42" s="83" t="s">
        <v>348</v>
      </c>
      <c r="E42" s="83" t="s">
        <v>349</v>
      </c>
      <c r="F42" s="83" t="s">
        <v>313</v>
      </c>
      <c r="G42" s="83" t="s">
        <v>314</v>
      </c>
      <c r="H42" s="83" t="s">
        <v>315</v>
      </c>
      <c r="I42" s="83" t="s">
        <v>350</v>
      </c>
      <c r="J42" s="83" t="s">
        <v>362</v>
      </c>
    </row>
  </sheetData>
  <mergeCells count="10">
    <mergeCell ref="A2:J2"/>
    <mergeCell ref="A3:H3"/>
    <mergeCell ref="A8:A27"/>
    <mergeCell ref="A28:A32"/>
    <mergeCell ref="A33:A37"/>
    <mergeCell ref="A38:A42"/>
    <mergeCell ref="B8:B27"/>
    <mergeCell ref="B28:B32"/>
    <mergeCell ref="B33:B37"/>
    <mergeCell ref="B38:B42"/>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2026-03-09T02:43:00Z</dcterms:created>
  <dcterms:modified xsi:type="dcterms:W3CDTF">2026-03-19T07:49:38Z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C45F1E93D22B49559E27FCC065633A7F_13</vt:lpwstr>
  </property>
  <property fmtid="{D5CDD505-2E9C-101B-9397-08002B2CF9AE}" pid="3" name="KSOProductBuildVer">
    <vt:lpwstr>2052-12.1.0.25225</vt:lpwstr>
  </property>
  <property fmtid="{D5CDD505-2E9C-101B-9397-08002B2CF9AE}" pid="4" name="CalculationRule">
    <vt:i4>0</vt:i4>
  </property>
</Properties>
</file>