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25" tabRatio="961" firstSheet="10" activeTab="11"/>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基本支出预算表" sheetId="7" r:id="rId7"/>
    <sheet name="项目支出预算表" sheetId="8" r:id="rId8"/>
    <sheet name="项目支出绩效目标表（本级下达）" sheetId="9" r:id="rId9"/>
    <sheet name="项目支出绩效目标表（另文下达）" sheetId="10" r:id="rId10"/>
    <sheet name="政府性基金预算支出预算表" sheetId="11" r:id="rId11"/>
    <sheet name="部门政府采购预算表" sheetId="12" r:id="rId12"/>
    <sheet name="政府购买服务预算表" sheetId="13" r:id="rId13"/>
    <sheet name="对下转移支付预算表" sheetId="14" r:id="rId14"/>
    <sheet name="对下转移支付绩效目标表" sheetId="15" r:id="rId15"/>
    <sheet name="新增资产配置表" sheetId="16" r:id="rId16"/>
    <sheet name="上级补助项目支出预算表" sheetId="17" r:id="rId17"/>
    <sheet name="部门项目中期规划预算表" sheetId="18" r:id="rId18"/>
    <sheet name="部门整体支出绩效目标表" sheetId="19" r:id="rId19"/>
    <sheet name="部门单位基本信息表" sheetId="20" r:id="rId20"/>
  </sheets>
  <definedNames>
    <definedName name="_xlnm.Print_Titles" localSheetId="4">'一般公共预算支出预算表（按功能科目分类）'!$1:$5</definedName>
    <definedName name="_xlnm.Print_Titles" localSheetId="10">政府性基金预算支出预算表!$1:$6</definedName>
    <definedName name="_xlnm.Print_Titles" localSheetId="17">部门项目中期规划预算表!$A:$A,部门项目中期规划预算表!$1:$1</definedName>
    <definedName name="_xlnm.Print_Titles" localSheetId="18">部门整体支出绩效目标表!$A:$A,部门整体支出绩效目标表!$1:$1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<sst xmlns="http://schemas.openxmlformats.org/spreadsheetml/2006/main" count="4066" uniqueCount="1006">
  <si>
    <t>预算01-1表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</si>
  <si>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</si>
  <si>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</si>
  <si>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</si>
  <si>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</si>
  <si>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</si>
  <si>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</si>
  <si>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</si>
  <si>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</si>
  <si>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</si>
  <si>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</si>
  <si>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</si>
  <si>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</si>
  <si>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</si>
  <si>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</si>
  <si>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</si>
  <si>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</si>
  <si>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</si>
  <si>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</si>
  <si>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</si>
  <si>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</si>
  <si>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</si>
  <si>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</si>
  <si>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</si>
  <si>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</si>
  <si>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</si>
  <si>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</si>
  <si>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</si>
  <si>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</si>
  <si>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</si>
  <si>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</si>
  <si>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</si>
  <si>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</si>
  <si>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</si>
  <si>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</si>
  <si>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</si>
  <si>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</si>
  <si>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</si>
  <si>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</si>
  <si>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</si>
  <si>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</si>
  <si>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</si>
  <si>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</si>
  <si>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</si>
  <si>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</si>
  <si>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</si>
  <si>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</si>
  <si>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</si>
  <si>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</si>
  <si>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</si>
  <si>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</si>
  <si>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</si>
  <si>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</si>
  <si>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</si>
  <si>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</si>
  <si>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</si>
  <si>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</si>
  <si>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</si>
  <si>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</si>
  <si>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</si>
  <si>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</si>
  <si>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</si>
  <si>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</si>
  <si>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</si>
  <si>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</si>
  <si>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</si>
  <si>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169</t>
  </si>
  <si>
    <t>富民县林业和草原局</t>
  </si>
  <si>
    <t>169001</t>
  </si>
  <si>
    <t>169004</t>
  </si>
  <si>
    <t>富民县林业技术推广服务中心</t>
  </si>
  <si>
    <t>169005</t>
  </si>
  <si>
    <t>富民县资源林政管理站</t>
  </si>
  <si>
    <t>预算01-3表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</si>
  <si>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</si>
  <si>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</si>
  <si>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</si>
  <si>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</si>
  <si>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</si>
  <si>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</si>
  <si>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</si>
  <si>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</si>
  <si>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</si>
  <si>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</si>
  <si>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</si>
  <si>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</si>
  <si>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</si>
  <si>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</si>
  <si>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</si>
  <si>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</si>
  <si>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</si>
  <si>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</si>
  <si>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</si>
  <si>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</si>
  <si>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</si>
  <si>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</si>
  <si>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</si>
  <si>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</si>
  <si>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</si>
  <si>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</si>
  <si>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</si>
  <si>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</si>
  <si>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</si>
  <si>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</si>
  <si>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</si>
  <si>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</si>
  <si>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</si>
  <si>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</si>
  <si>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</si>
  <si>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</si>
  <si>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</si>
  <si>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</si>
  <si>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</si>
  <si>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</si>
  <si>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</si>
  <si>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</si>
  <si>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</si>
  <si>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</si>
  <si>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</si>
  <si>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</si>
  <si>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</si>
  <si>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</si>
  <si>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</si>
  <si>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21105</t>
  </si>
  <si>
    <t>森林保护修复</t>
  </si>
  <si>
    <t>2110501</t>
  </si>
  <si>
    <t>森林管护</t>
  </si>
  <si>
    <t>2110507</t>
  </si>
  <si>
    <t>停伐补助</t>
  </si>
  <si>
    <t>2110599</t>
  </si>
  <si>
    <t>其他森林保护修复支出</t>
  </si>
  <si>
    <t>213</t>
  </si>
  <si>
    <t>农林水支出</t>
  </si>
  <si>
    <t>21302</t>
  </si>
  <si>
    <t>林业和草原</t>
  </si>
  <si>
    <t>2130201</t>
  </si>
  <si>
    <t>行政运行</t>
  </si>
  <si>
    <t>2130204</t>
  </si>
  <si>
    <t>事业机构</t>
  </si>
  <si>
    <t>2130205</t>
  </si>
  <si>
    <t>森林资源培育</t>
  </si>
  <si>
    <t>2130207</t>
  </si>
  <si>
    <t>森林资源管理</t>
  </si>
  <si>
    <t>2130209</t>
  </si>
  <si>
    <t>森林生态效益补偿</t>
  </si>
  <si>
    <t>2130234</t>
  </si>
  <si>
    <t>林业草原防灾减灾</t>
  </si>
  <si>
    <t>2130238</t>
  </si>
  <si>
    <t>退耕还林还草</t>
  </si>
  <si>
    <t>2130299</t>
  </si>
  <si>
    <t>其他林业和草原支出</t>
  </si>
  <si>
    <t>21308</t>
  </si>
  <si>
    <t>普惠金融发展支出</t>
  </si>
  <si>
    <t>2130803</t>
  </si>
  <si>
    <t>农业保险保费补贴</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</si>
  <si>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</si>
  <si>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</si>
  <si>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</si>
  <si>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</si>
  <si>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</si>
  <si>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</si>
  <si>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</si>
  <si>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</si>
  <si>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</si>
  <si>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</si>
  <si>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</si>
  <si>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</si>
  <si>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</si>
  <si>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</si>
  <si>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</si>
  <si>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</si>
  <si>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</si>
  <si>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</si>
  <si>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</si>
  <si>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</si>
  <si>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</si>
  <si>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</si>
  <si>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</si>
  <si>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</si>
  <si>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</si>
  <si>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</si>
  <si>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</si>
  <si>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</si>
  <si>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</si>
  <si>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</si>
  <si>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</si>
  <si>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</si>
  <si>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</si>
  <si>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</si>
  <si>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</si>
  <si>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</si>
  <si>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</si>
  <si>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</si>
  <si>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</si>
  <si>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</si>
  <si>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</si>
  <si>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</si>
  <si>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
  </si>
  <si>
    <t>预算02-2表</t>
  </si>
  <si>
    <t>单位:元</t>
  </si>
  <si>
    <t>部门预算支出功能分类科目</t>
  </si>
  <si>
    <t>人员经费</t>
  </si>
  <si>
    <t>公用经费</t>
  </si>
  <si>
    <t>4</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</si>
  <si>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</si>
  <si>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</si>
  <si>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</si>
  <si>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</si>
  <si>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</si>
  <si>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</si>
  <si>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</si>
  <si>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</si>
  <si>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</si>
  <si>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</si>
  <si>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</si>
  <si>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</si>
  <si>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</si>
  <si>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</si>
  <si>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</si>
  <si>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</si>
  <si>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</si>
  <si>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</si>
  <si>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</si>
  <si>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</si>
  <si>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</si>
  <si>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</si>
  <si>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</si>
  <si>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</si>
  <si>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</si>
  <si>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</si>
  <si>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其中：转隶人员公用经费</t>
  </si>
  <si>
    <t>事业单位
经营收入</t>
  </si>
  <si>
    <t>530124210000000000590</t>
  </si>
  <si>
    <t>行政人员支出工资</t>
  </si>
  <si>
    <t>30101</t>
  </si>
  <si>
    <t>基本工资</t>
  </si>
  <si>
    <t>30103</t>
  </si>
  <si>
    <t>奖金</t>
  </si>
  <si>
    <t>530124210000000000594</t>
  </si>
  <si>
    <t>30113</t>
  </si>
  <si>
    <t>530124210000000000595</t>
  </si>
  <si>
    <t>对个人和家庭的补助</t>
  </si>
  <si>
    <t>30305</t>
  </si>
  <si>
    <t>生活补助</t>
  </si>
  <si>
    <t>530124210000000000597</t>
  </si>
  <si>
    <t>30217</t>
  </si>
  <si>
    <t>530124210000000000599</t>
  </si>
  <si>
    <t>一般公用经费</t>
  </si>
  <si>
    <t>30201</t>
  </si>
  <si>
    <t>办公费</t>
  </si>
  <si>
    <t>30213</t>
  </si>
  <si>
    <t>维修（护）费</t>
  </si>
  <si>
    <t>530124231100001389427</t>
  </si>
  <si>
    <t>公务员基础绩效奖</t>
  </si>
  <si>
    <t>530124231100001389431</t>
  </si>
  <si>
    <t>医疗保险支出</t>
  </si>
  <si>
    <t>30110</t>
  </si>
  <si>
    <t>职工基本医疗保险缴费</t>
  </si>
  <si>
    <t>30111</t>
  </si>
  <si>
    <t>公务员医疗补助缴费</t>
  </si>
  <si>
    <t>30112</t>
  </si>
  <si>
    <t>其他社会保障缴费</t>
  </si>
  <si>
    <t>530124231100001389433</t>
  </si>
  <si>
    <t>公务交通补贴</t>
  </si>
  <si>
    <t>30239</t>
  </si>
  <si>
    <t>其他交通费用</t>
  </si>
  <si>
    <t>530124231100001389434</t>
  </si>
  <si>
    <t>公共交通专项经费</t>
  </si>
  <si>
    <t>530124231100001389448</t>
  </si>
  <si>
    <t>行政在职津贴补贴</t>
  </si>
  <si>
    <t>30102</t>
  </si>
  <si>
    <t>津贴补贴</t>
  </si>
  <si>
    <t>530124231100001389450</t>
  </si>
  <si>
    <t>工伤保险支出</t>
  </si>
  <si>
    <t>530124231100001389451</t>
  </si>
  <si>
    <t>失业保险支出</t>
  </si>
  <si>
    <t>530124231100001389452</t>
  </si>
  <si>
    <t>养老保险支出</t>
  </si>
  <si>
    <t>30108</t>
  </si>
  <si>
    <t>机关事业单位基本养老保险缴费</t>
  </si>
  <si>
    <t>530124231100001389453</t>
  </si>
  <si>
    <t>工会经费</t>
  </si>
  <si>
    <t>30228</t>
  </si>
  <si>
    <t>530124241100002414622</t>
  </si>
  <si>
    <t>劳务派遣人员经费</t>
  </si>
  <si>
    <t>30226</t>
  </si>
  <si>
    <t>劳务费</t>
  </si>
  <si>
    <t>530124251100003855035</t>
  </si>
  <si>
    <t>公车购置及运维费</t>
  </si>
  <si>
    <t>30231</t>
  </si>
  <si>
    <t>公务用车运行维护费</t>
  </si>
  <si>
    <t>530124251100003859684</t>
  </si>
  <si>
    <t>残疾人就业保障金</t>
  </si>
  <si>
    <t>30299</t>
  </si>
  <si>
    <t>其他商品和服务支出</t>
  </si>
  <si>
    <t>530124261100005102144</t>
  </si>
  <si>
    <t>职业年金支出</t>
  </si>
  <si>
    <t>30109</t>
  </si>
  <si>
    <t>职业年金缴费</t>
  </si>
  <si>
    <t>530124210000000000541</t>
  </si>
  <si>
    <t>事业人员支出工资</t>
  </si>
  <si>
    <t>30107</t>
  </si>
  <si>
    <t>绩效工资</t>
  </si>
  <si>
    <t>530124210000000000543</t>
  </si>
  <si>
    <t>530124210000000000545</t>
  </si>
  <si>
    <t>530124210000000000547</t>
  </si>
  <si>
    <t>30207</t>
  </si>
  <si>
    <t>邮电费</t>
  </si>
  <si>
    <t>530124231100001352258</t>
  </si>
  <si>
    <t>530124231100001384099</t>
  </si>
  <si>
    <t>事业绩效工资</t>
  </si>
  <si>
    <t>530124231100001384102</t>
  </si>
  <si>
    <t>事业在职津贴补贴</t>
  </si>
  <si>
    <t>530124231100001384106</t>
  </si>
  <si>
    <t>530124231100001384111</t>
  </si>
  <si>
    <t>530124231100001384113</t>
  </si>
  <si>
    <t>530124231100001384114</t>
  </si>
  <si>
    <t>530124241100002448680</t>
  </si>
  <si>
    <t>事业绩效奖励</t>
  </si>
  <si>
    <t>530124251100003848630</t>
  </si>
  <si>
    <t>530124210000000000387</t>
  </si>
  <si>
    <t>530124210000000000389</t>
  </si>
  <si>
    <t>530124210000000000391</t>
  </si>
  <si>
    <t>530124210000000000393</t>
  </si>
  <si>
    <t>530124231100001352643</t>
  </si>
  <si>
    <t>530124231100001389364</t>
  </si>
  <si>
    <t>530124231100001389366</t>
  </si>
  <si>
    <t>530124231100001389367</t>
  </si>
  <si>
    <t>530124231100001389380</t>
  </si>
  <si>
    <t>530124231100001389382</t>
  </si>
  <si>
    <t>530124231100001389383</t>
  </si>
  <si>
    <t>530124241100002448740</t>
  </si>
  <si>
    <t>预算05-1表</t>
  </si>
  <si>
    <t>项目分类</t>
  </si>
  <si>
    <t>项目单位</t>
  </si>
  <si>
    <t>经济科目编码</t>
  </si>
  <si>
    <t>经济科目名称</t>
  </si>
  <si>
    <t>本年拨款</t>
  </si>
  <si>
    <t>其中：本次下达</t>
  </si>
  <si>
    <t>专项业务类</t>
  </si>
  <si>
    <t>530124261100005170552</t>
  </si>
  <si>
    <t>2025年盘活结转结余昆财农〔2025〕112号2025年省级森林生态效益补偿资金</t>
  </si>
  <si>
    <t>30310</t>
  </si>
  <si>
    <t>个人农业生产补贴</t>
  </si>
  <si>
    <t>530124261100005170566</t>
  </si>
  <si>
    <t>2025年盘活结转结余昆财农〔2025〕145号2025年天保工程及森林生态效益补偿资金</t>
  </si>
  <si>
    <t>30205</t>
  </si>
  <si>
    <t>水费</t>
  </si>
  <si>
    <t>30218</t>
  </si>
  <si>
    <t>专用材料费</t>
  </si>
  <si>
    <t>30227</t>
  </si>
  <si>
    <t>委托业务费</t>
  </si>
  <si>
    <t>530124261100005170724</t>
  </si>
  <si>
    <t>2025年盘活结转结余昆财农〔2025〕2号2025年中央财政林业草原生态保护恢复资金</t>
  </si>
  <si>
    <t>530124261100005170792</t>
  </si>
  <si>
    <t>2025年盘活结转结余昆财农〔2025〕98号2025年第二批中央财政林业草原生态保护恢复资金</t>
  </si>
  <si>
    <t>530124261100005177673</t>
  </si>
  <si>
    <t>2025年部门业务经费</t>
  </si>
  <si>
    <t>530124261100005245669</t>
  </si>
  <si>
    <t>2026年计算机终端采购经费</t>
  </si>
  <si>
    <t>31002</t>
  </si>
  <si>
    <t>办公设备购置</t>
  </si>
  <si>
    <t>民生类</t>
  </si>
  <si>
    <t>530124261100005085434</t>
  </si>
  <si>
    <t>富民县林业和草原局2026年遗属生活补助经费</t>
  </si>
  <si>
    <t>事业发展类</t>
  </si>
  <si>
    <t>530124261100005029310</t>
  </si>
  <si>
    <t>森林防火工作经费</t>
  </si>
  <si>
    <t>530124261100005029338</t>
  </si>
  <si>
    <t>森林防火应急视频监控项目经费</t>
  </si>
  <si>
    <t>530124261100005029347</t>
  </si>
  <si>
    <t>森林防火跨区增援补偿经费</t>
  </si>
  <si>
    <t>530124261100005029391</t>
  </si>
  <si>
    <t>森林养护经费</t>
  </si>
  <si>
    <t>530124261100005029398</t>
  </si>
  <si>
    <t>县级农业保险补贴资金</t>
  </si>
  <si>
    <t>530124261100005029424</t>
  </si>
  <si>
    <t>林地征占用异地造林植被恢复项目经费</t>
  </si>
  <si>
    <t>530124261100005150046</t>
  </si>
  <si>
    <t>2025年盘活结转结余昆财农〔2023〕7号中央财政林业改革发展资金</t>
  </si>
  <si>
    <t>530124261100005150092</t>
  </si>
  <si>
    <t>2025年盘活结转结余昆财金〔2024〕51号省级第二批农业保险保费补贴资金</t>
  </si>
  <si>
    <t>530124261100005150127</t>
  </si>
  <si>
    <t>2025年盘活结转结余昆财金〔2023〕88号中央农业保险保费补贴资金</t>
  </si>
  <si>
    <t>530124261100005150157</t>
  </si>
  <si>
    <t>2025年盘活结转结余昆财金〔2023〕56号省级农业保险保费补贴资金</t>
  </si>
  <si>
    <t>530124261100005170537</t>
  </si>
  <si>
    <t>2025年盘活结转结余昆财金〔2025〕6号2024年度农业保险市级财政保险费补贴资金</t>
  </si>
  <si>
    <t>530124261100005170669</t>
  </si>
  <si>
    <t>2025年盘活结转结余昆财农〔2025〕20号2024年第三批中央财政林业草原生态保护恢复资金</t>
  </si>
  <si>
    <t>530124261100005170717</t>
  </si>
  <si>
    <t>2025年盘活结转结余昆财农〔2025〕27号2024年第二批天保工程及省级森林生态效益补偿资金</t>
  </si>
  <si>
    <t>530124261100005170761</t>
  </si>
  <si>
    <t>2025年盘活结转结余昆财农〔2025〕40号2025年中央财政林业草原改革发展资金</t>
  </si>
  <si>
    <t>530124261100005170767</t>
  </si>
  <si>
    <t>2025年盘活结转结余昆财农〔2025〕97号2025年第二批中央财政林业草原改革发展资金</t>
  </si>
  <si>
    <t>预算05-2表</t>
  </si>
  <si>
    <t>项目年度绩效目标</t>
  </si>
  <si>
    <t>一级指标</t>
  </si>
  <si>
    <t>二级指标</t>
  </si>
  <si>
    <t>三级指标</t>
  </si>
  <si>
    <t>指标性质</t>
  </si>
  <si>
    <t>指标值</t>
  </si>
  <si>
    <t>度量单位</t>
  </si>
  <si>
    <t>指标属性</t>
  </si>
  <si>
    <t>指标内容</t>
  </si>
  <si>
    <t>根据《昆明市森林防火条例》《昆明市政府森林防火目标管理责任状》考核要求、富民县森林防火监控系统购买服务项目可行性研究报告、富民森林防火监控方案等文件,对森林防火视频监控系统进行运行维护,实现全县林地防火任务管护面积全覆盖，加强森林火灾预防和早期处置、预防体系建设，全面提升我县森林火灾的综合防控能力，使重点区域火情监测覆盖率达到85%以上，有力地保护森林资源、生态安全和人民群众的生命财产安全。</t>
  </si>
  <si>
    <t>产出指标</t>
  </si>
  <si>
    <t>数量指标</t>
  </si>
  <si>
    <t>防火视频监控数量</t>
  </si>
  <si>
    <t>=</t>
  </si>
  <si>
    <t>19</t>
  </si>
  <si>
    <t>台/套</t>
  </si>
  <si>
    <t>定量指标</t>
  </si>
  <si>
    <t>反映防火视频监控建设数</t>
  </si>
  <si>
    <t>全县管护森林草原面积</t>
  </si>
  <si>
    <t>&gt;=</t>
  </si>
  <si>
    <t>104.23</t>
  </si>
  <si>
    <t>万亩</t>
  </si>
  <si>
    <t xml:space="preserve">反映全县林地防火任务管护数
</t>
  </si>
  <si>
    <t>质量指标</t>
  </si>
  <si>
    <t>防火视频监控系统维护质保率</t>
  </si>
  <si>
    <t>90</t>
  </si>
  <si>
    <t>%</t>
  </si>
  <si>
    <t>反映防火视频监控维护质保率</t>
  </si>
  <si>
    <t>时效指标</t>
  </si>
  <si>
    <t>工作完成及时性</t>
  </si>
  <si>
    <t>整个防火期</t>
  </si>
  <si>
    <t>年度</t>
  </si>
  <si>
    <t>反映工作完成情况</t>
  </si>
  <si>
    <t>效益指标</t>
  </si>
  <si>
    <t>经济效益</t>
  </si>
  <si>
    <t>确保人民生命财产安全</t>
  </si>
  <si>
    <t>定性指标</t>
  </si>
  <si>
    <t>反映森林火灾受害率</t>
  </si>
  <si>
    <t>生态效益</t>
  </si>
  <si>
    <t>保护森林资源</t>
  </si>
  <si>
    <t>反映保护森林资源情况</t>
  </si>
  <si>
    <t>可持续影响</t>
  </si>
  <si>
    <t>减少森林火灾受害率</t>
  </si>
  <si>
    <t>反映减少森林火灾受害率</t>
  </si>
  <si>
    <t>满意度指标</t>
  </si>
  <si>
    <t>服务对象满意度</t>
  </si>
  <si>
    <t>林农对森林防火工作满意度</t>
  </si>
  <si>
    <t>反映林农对森林防火工作满意度</t>
  </si>
  <si>
    <t>成本指标</t>
  </si>
  <si>
    <t>经济成本指标</t>
  </si>
  <si>
    <t>合同约定资金</t>
  </si>
  <si>
    <t>反映防火视频监控维护所需成本</t>
  </si>
  <si>
    <t>完成1.44万亩国有林管护，完成30.57万亩国家级公益林生态效益补偿及管护工作。</t>
  </si>
  <si>
    <t>国有林管护面积</t>
  </si>
  <si>
    <t>1.44</t>
  </si>
  <si>
    <t>空反映国有林管护面积</t>
  </si>
  <si>
    <t>公益林管护面积</t>
  </si>
  <si>
    <t>30.57</t>
  </si>
  <si>
    <t>反映公益林管护面积。</t>
  </si>
  <si>
    <t>公益林补助面积</t>
  </si>
  <si>
    <t>反映公益森补助面积</t>
  </si>
  <si>
    <t>天然林商品林补助面积</t>
  </si>
  <si>
    <t>21.275</t>
  </si>
  <si>
    <t>反映天然林商品品补助面积。</t>
  </si>
  <si>
    <t>天然林商品森管护面积</t>
  </si>
  <si>
    <t>反映天然林商品林管护面积。</t>
  </si>
  <si>
    <t>国家级公益林补偿兑现率</t>
  </si>
  <si>
    <t>反映国家级公益林补偿兑现率</t>
  </si>
  <si>
    <t>天然商品林停伐补偿兑现率</t>
  </si>
  <si>
    <t>反映天然商品林停伐补偿兑现率</t>
  </si>
  <si>
    <t>国有林管护当期任务完成率</t>
  </si>
  <si>
    <t>95</t>
  </si>
  <si>
    <t>反映国有林管护当期任务完成率</t>
  </si>
  <si>
    <t>国家级公益林生态效益补偿当期任务完成率</t>
  </si>
  <si>
    <t>反映国家级公益林生态效益补偿当期任务完成率</t>
  </si>
  <si>
    <t>社会效益</t>
  </si>
  <si>
    <t>聘用管护人员人数</t>
  </si>
  <si>
    <t>&lt;=</t>
  </si>
  <si>
    <t>284</t>
  </si>
  <si>
    <t>人</t>
  </si>
  <si>
    <t>反映管护人员人数</t>
  </si>
  <si>
    <t>国家级公益林生态系统生态效益发挥</t>
  </si>
  <si>
    <t>明显</t>
  </si>
  <si>
    <t>反映国家级公益林生态系统生态效益发挥</t>
  </si>
  <si>
    <t>林区社会稳定</t>
  </si>
  <si>
    <t>稳定</t>
  </si>
  <si>
    <t>反映林区社会稳定</t>
  </si>
  <si>
    <t>护林员及周边群众满意度</t>
  </si>
  <si>
    <t>反映护林员及周边群众满意度</t>
  </si>
  <si>
    <t>完成退耕还林延长期补助9834亩，完成防火林草湿综合监测工作。</t>
  </si>
  <si>
    <t>新一轮退耕还林延长期补助面积</t>
  </si>
  <si>
    <t>9834</t>
  </si>
  <si>
    <t>亩</t>
  </si>
  <si>
    <t>反映新一轮退耕还林延长期补助面积。</t>
  </si>
  <si>
    <t>资金当期兑付率</t>
  </si>
  <si>
    <t>反映资金当期兑付率。</t>
  </si>
  <si>
    <t>森林、草原、荒漠生态系统生态效益发挥</t>
  </si>
  <si>
    <t>显著</t>
  </si>
  <si>
    <t>反映森林、草原、荒漠生态系统生态效益发挥</t>
  </si>
  <si>
    <t>项目涉及职工和周边群众满意度</t>
  </si>
  <si>
    <t>反映项目涉及职工和周边群众满意度</t>
  </si>
  <si>
    <t>补助标准</t>
  </si>
  <si>
    <t>100</t>
  </si>
  <si>
    <t>元/亩</t>
  </si>
  <si>
    <t>反映补助标准</t>
  </si>
  <si>
    <t>按月发放补助资金，维护社会稳定。</t>
  </si>
  <si>
    <t>补助人数</t>
  </si>
  <si>
    <t>人次</t>
  </si>
  <si>
    <t>反映获补助人员、企业的数量情况，也适用补贴、资助等形式的补助。</t>
  </si>
  <si>
    <t>767</t>
  </si>
  <si>
    <t>元/人*月</t>
  </si>
  <si>
    <t>反映补助标准。</t>
  </si>
  <si>
    <t>发放及时率</t>
  </si>
  <si>
    <t>发放及时</t>
  </si>
  <si>
    <t xml:space="preserve">"反映发放单位及时发放补助资金的情况。
发放及时率=在时限内发放资金/应发放资金*100%"
</t>
  </si>
  <si>
    <t>生活状况改善</t>
  </si>
  <si>
    <t>有所改善</t>
  </si>
  <si>
    <t xml:space="preserve">反映补助促进受助对象生活状况改善的情况。
</t>
  </si>
  <si>
    <t>受益对象满意度</t>
  </si>
  <si>
    <t xml:space="preserve">反映获补助受益对象的满意程度。
</t>
  </si>
  <si>
    <t>按照“管好公益林，用好补偿金”的总体要求，通过对省级公益林严格保护，省级森林管护任务完成率达100%，科学管理，优化森林结构，提高森林质量，增强森林生态功能，真正使省级公益林形成高效、稳定的森林生态系统，使省级公益林发挥最大的生态效益和社会效益。</t>
  </si>
  <si>
    <t>省级森林管护任务完成率</t>
  </si>
  <si>
    <t>反映省级森林管护任务完成率</t>
  </si>
  <si>
    <t>管护协议签订率</t>
  </si>
  <si>
    <t>反映管护协议签订率</t>
  </si>
  <si>
    <t>带动项目受益林农增收</t>
  </si>
  <si>
    <t>800</t>
  </si>
  <si>
    <t>反映劳动项目受益林农增收</t>
  </si>
  <si>
    <t>森林火灾受害率</t>
  </si>
  <si>
    <t>0.09</t>
  </si>
  <si>
    <t>林业有害生物成灾率</t>
  </si>
  <si>
    <t>0.04</t>
  </si>
  <si>
    <t>反映林业有害生物成灾率</t>
  </si>
  <si>
    <t>林权权益人满意度</t>
  </si>
  <si>
    <t>反映林权权益人满意度</t>
  </si>
  <si>
    <t>受益公众满意度</t>
  </si>
  <si>
    <t>反映受益公众满意度</t>
  </si>
  <si>
    <t>根据《昆明市富民县生物多样性保护规划（2023-2032）》相关规定，2025年度工作安排如下：（1）开展富民县生物多样性保护和可持续利用的基础研究，通过调查、分类和编目，建立生物多样性保护信息系统。
（2）建立生物多样性保护与可持续利用政策、法规和制度体系，完善生态补偿机制，强化执法监督。
（3）加强就地保护，保护野生物种及其生态系统，加强自然保护区的建设和管理，建成类型齐全、布局合理、面积适宜的自然保护区网络。
（4）加强重要物种及其遗传资源的迁地保护，重点开展一些高濒危物种的拯救工作。为城市绿化建设选育优良的乡土园林植物，改善建城区绿地景观，并借此达到保护物种及遗传多样性的目的。
（5）加强生物多样性保护的宣传教育，初步建立生物多样性宣传与教育体系，民众生物多样性保护意识明显提高。</t>
  </si>
  <si>
    <t>完成全县生物多样性保护年度工作任务</t>
  </si>
  <si>
    <t xml:space="preserve">反映生物多样性保护工作开展情况
</t>
  </si>
  <si>
    <t>野生动物救护任务</t>
  </si>
  <si>
    <t xml:space="preserve">反映野生动物救护任务
</t>
  </si>
  <si>
    <t>珍稀濒危、极小种群、特有种物种保护率</t>
  </si>
  <si>
    <t xml:space="preserve">反映生物多样性保护率
</t>
  </si>
  <si>
    <t>生物多样性保护当期任务完成率</t>
  </si>
  <si>
    <t xml:space="preserve">反映生物多样性保护当期任务完成率
</t>
  </si>
  <si>
    <t>森林，湿地生态系统效益发挥</t>
  </si>
  <si>
    <t xml:space="preserve">反映森林，湿地生态系统效益发挥。
</t>
  </si>
  <si>
    <t>森林、湿地、荒漠生态系统功能改善可持绩影响</t>
  </si>
  <si>
    <t xml:space="preserve">反映持续发挥森林资源生态作用
</t>
  </si>
  <si>
    <t>林区职工满意度</t>
  </si>
  <si>
    <t xml:space="preserve">反映林区职工满意度
</t>
  </si>
  <si>
    <t>周边群众满意度</t>
  </si>
  <si>
    <t>反映周边群众满意度</t>
  </si>
  <si>
    <t>控制相关成本</t>
  </si>
  <si>
    <t>400</t>
  </si>
  <si>
    <t>万元</t>
  </si>
  <si>
    <t>反映生物多样性保护当期成本可控的范围</t>
  </si>
  <si>
    <t>根据昆财农〔2023〕7号 昆明市财政局 昆明市林业和草原局关于下达2023年中央财政林业改革发展资金的通知，深入推进大规模国土绿化行动，开展退耕还林还草和草原生态修复治理，增加造林面积、提升森林质量；强化非国有林生态保护补偿；加强森林草原防火，林业草原有害生物防治，实施林业草原科技推广和林木良种草种培育。</t>
  </si>
  <si>
    <t>草原生态修复</t>
  </si>
  <si>
    <t>反映草原生态修复</t>
  </si>
  <si>
    <t>主要林业有害生物成灾率</t>
  </si>
  <si>
    <t>1.00</t>
  </si>
  <si>
    <t>元</t>
  </si>
  <si>
    <t xml:space="preserve">反映主要林业有害生物成灾情况
</t>
  </si>
  <si>
    <t>完成时效</t>
  </si>
  <si>
    <t>反映完成时效</t>
  </si>
  <si>
    <t>林业有害生物无公害防治率</t>
  </si>
  <si>
    <t>反映林业有害生物无公害防治情况</t>
  </si>
  <si>
    <t>0.10</t>
  </si>
  <si>
    <t>反映对森林、草原生态系统生态效益发挥</t>
  </si>
  <si>
    <t>项目涉及职工、群众满意度</t>
  </si>
  <si>
    <t xml:space="preserve">反映项目涉及职工、群众满意度
</t>
  </si>
  <si>
    <t>计算机终端购置11台。</t>
  </si>
  <si>
    <t>计算机终端购置数量</t>
  </si>
  <si>
    <t>台</t>
  </si>
  <si>
    <t>反映计算机终端购置数量</t>
  </si>
  <si>
    <t>计算机验收合格率</t>
  </si>
  <si>
    <t>反映计算机验收合格率</t>
  </si>
  <si>
    <t>完成时间</t>
  </si>
  <si>
    <t>反映完成时间</t>
  </si>
  <si>
    <t>部门运转</t>
  </si>
  <si>
    <t>98</t>
  </si>
  <si>
    <t>反映部门办公运转情况。</t>
  </si>
  <si>
    <t>单位人员满意度</t>
  </si>
  <si>
    <t>反映单位人员满意度</t>
  </si>
  <si>
    <t xml:space="preserve">  根据昆明市森林草原防灭火目标管理责任状 （2021-2025），通过每年森林防火专项经费的投入，全县林地防火任务管护面积实现全覆盖，将加强森林火灾预防和早期处置、预防体系和地方森林消防队伍建设，按照计划及时购置防火物资，全面提升我县林草火灾防控能力，加强宣传，实现无重大以上森林火灾，实行零指标管理，森林火灾受害率控制在0.08%以内，年度森林火灾受害面积不超过540.27公顷，年森林火灾24小时扑灭率不低于98%，有力保护森林资源、生态安全和人民群众的生命财产安全。</t>
  </si>
  <si>
    <t>全县林地防火任务管护数</t>
  </si>
  <si>
    <t>104.2271</t>
  </si>
  <si>
    <t>反映全县林地防火任务管护数</t>
  </si>
  <si>
    <t>地方专业队伍建设数</t>
  </si>
  <si>
    <t>支</t>
  </si>
  <si>
    <t>反映地方专业（半专业）队伍建设数</t>
  </si>
  <si>
    <t>林草部门防火应急演练次数</t>
  </si>
  <si>
    <t>次</t>
  </si>
  <si>
    <t>反映林草部门防火应急演练次数</t>
  </si>
  <si>
    <t>防火物资储备任务完成及时率</t>
  </si>
  <si>
    <t>反映森林防火宣传覆盖率</t>
  </si>
  <si>
    <t>森林火灾24小时扑灭率</t>
  </si>
  <si>
    <t>反映森林火灾扑灭率</t>
  </si>
  <si>
    <t>森林防火宣传覆盖率</t>
  </si>
  <si>
    <t>0.05</t>
  </si>
  <si>
    <t>控制成本</t>
  </si>
  <si>
    <t>60</t>
  </si>
  <si>
    <t>反映购买防火物资支出</t>
  </si>
  <si>
    <t>完成6.942万亩省级公益林生态效益补偿及管护工作，完成“林草湿荒”普查调查工作。</t>
  </si>
  <si>
    <t>省级公益林管护面积</t>
  </si>
  <si>
    <t>6.91</t>
  </si>
  <si>
    <t>反映省级公益林管护面积。</t>
  </si>
  <si>
    <t>省级公益林生态效益补偿兑现率</t>
  </si>
  <si>
    <t>反映省级公益林生态效益补偿兑现率。</t>
  </si>
  <si>
    <t>“林草湿荒”普查工作当期任务完成率</t>
  </si>
  <si>
    <t>反映“林草湿荒”普查工作当期任务完成率</t>
  </si>
  <si>
    <t>聘用护林员人数</t>
  </si>
  <si>
    <t>反映聘用护林员人数</t>
  </si>
  <si>
    <t>省级公益林生态系统生态效益发挥</t>
  </si>
  <si>
    <t>反映省级公益林生态系统生态效益发挥</t>
  </si>
  <si>
    <t>反映林区社会稳定。</t>
  </si>
  <si>
    <t>管护人员及周边群众满意度</t>
  </si>
  <si>
    <t>反映管护人员及周边群众满意度</t>
  </si>
  <si>
    <t>根据昆财金〔2024〕51号 昆明市财政局关于结算2023年度及下达2024年度第二批省级农业保险保费补贴资金的通知，引导和支持农户参加农业保险。中央财政主要保障关系国计民生和粮食安全的大宗农产品，重点支持农业生产环节;不断扩大农业保险覆盖面和风险保障水平，逐步建立市场化的农业生产风险防范化解机制;目标4:稳定农业生产，保障农民收入。</t>
  </si>
  <si>
    <t>公益林火灾保险投保面积</t>
  </si>
  <si>
    <t>60.20</t>
  </si>
  <si>
    <t>反映公益林火灾保险投保面积</t>
  </si>
  <si>
    <t>公益林火灾保险参保率</t>
  </si>
  <si>
    <t>反映公益林火灾保险参保率</t>
  </si>
  <si>
    <t>34.24</t>
  </si>
  <si>
    <t>商品林火灾保险参保率</t>
  </si>
  <si>
    <t>反映商品林火灾保险参保率</t>
  </si>
  <si>
    <t>财政部门保费补贴资金拨付率</t>
  </si>
  <si>
    <t>反映财政部门保费补贴资金拨付率</t>
  </si>
  <si>
    <t>年度森林火灾保险结案率</t>
  </si>
  <si>
    <t>反映年度森林火灾保险结案率</t>
  </si>
  <si>
    <t>绝对免赔额</t>
  </si>
  <si>
    <t>0</t>
  </si>
  <si>
    <t>反映绝对免赔额</t>
  </si>
  <si>
    <t>风险保障水平</t>
  </si>
  <si>
    <t>接近直接物化成本</t>
  </si>
  <si>
    <t>无</t>
  </si>
  <si>
    <t>反映风险保障水平</t>
  </si>
  <si>
    <t>保费补贴与保险机构结算次数</t>
  </si>
  <si>
    <t>反映各县(市、区)保费补贴与保险机构结算次数。</t>
  </si>
  <si>
    <t>0.01</t>
  </si>
  <si>
    <t>经办机构县级分支机构覆盖率</t>
  </si>
  <si>
    <t>反映经办机构县级分支机构覆盖率</t>
  </si>
  <si>
    <t>承保理赔公示率</t>
  </si>
  <si>
    <t>反映承保理赔公示率</t>
  </si>
  <si>
    <t>参保林户满意度</t>
  </si>
  <si>
    <t>反映参保林户满意度</t>
  </si>
  <si>
    <t>9.27</t>
  </si>
  <si>
    <t>反映控制成本的情况。</t>
  </si>
  <si>
    <t>森林资源管护、公益林补偿、天保工程森林抚育造林、人员工资、退耕还林还、绿化造林等专项资金支付核算。</t>
  </si>
  <si>
    <t>森林资源管护面积</t>
  </si>
  <si>
    <t>反映森林资源管护面积</t>
  </si>
  <si>
    <t>35.75</t>
  </si>
  <si>
    <t>反映公益林管护面积</t>
  </si>
  <si>
    <t>按标准、合同支付</t>
  </si>
  <si>
    <t>反映按标准、合同支付</t>
  </si>
  <si>
    <t>资金拨付及时</t>
  </si>
  <si>
    <t>拨付及时</t>
  </si>
  <si>
    <t>反映拨付及时</t>
  </si>
  <si>
    <t>反映森林，湿地生态系统效益发挥。</t>
  </si>
  <si>
    <t>反映林区职工满意度</t>
  </si>
  <si>
    <t>根据《富民县林业和草原局2026年林地征占用植被恢复造林实施方案》的通知要求，2026年植被恢复造林面积2981亩，采用植苗方式造林，根据造林树种的造林面积、造林密度，绿化造林按5%的补植率测算项目建设需苗量。经测算，项目绿化造林建设林共需云南松、旱冬瓜、华山松、无患子、板栗等苗木34.7万株。造林技术要求按照专家评审通过的作业设计组织实施。</t>
  </si>
  <si>
    <t>占用林地面积恢复</t>
  </si>
  <si>
    <t>810</t>
  </si>
  <si>
    <t>反映恢复占用林地面积</t>
  </si>
  <si>
    <t>绿化造林完成情况</t>
  </si>
  <si>
    <t>反映绿化造林的完成情况</t>
  </si>
  <si>
    <t>完成日期</t>
  </si>
  <si>
    <t>2028年12月31日</t>
  </si>
  <si>
    <t>森林绿化面积覆盖率</t>
  </si>
  <si>
    <t>反映森林绿化面积覆盖率</t>
  </si>
  <si>
    <t>涵养水源效益</t>
  </si>
  <si>
    <t>反映森林受益率</t>
  </si>
  <si>
    <t>森林保肥效益</t>
  </si>
  <si>
    <t>反映预警监测覆盖率</t>
  </si>
  <si>
    <t>林农对森林工作满意度</t>
  </si>
  <si>
    <t>500.86</t>
  </si>
  <si>
    <t>反映按实施方案应控制的成本</t>
  </si>
  <si>
    <t>完成10166亩退耕还林补助兑付，提升森林质量，强化森林草原支撑保障体系建设。</t>
  </si>
  <si>
    <t>10166</t>
  </si>
  <si>
    <t>反映新一轮退耕还林延长期补助面积</t>
  </si>
  <si>
    <t>林业有害生物防治标准</t>
  </si>
  <si>
    <t>120</t>
  </si>
  <si>
    <t>元/株</t>
  </si>
  <si>
    <t>反映林业有害生物防治标准</t>
  </si>
  <si>
    <t>森林质量提升面积合格率</t>
  </si>
  <si>
    <t>85</t>
  </si>
  <si>
    <t>反映森林质量提升面积合格率</t>
  </si>
  <si>
    <t>森林质量提升当期任务完成率</t>
  </si>
  <si>
    <t>反映森林质量提升当期任务完成率</t>
  </si>
  <si>
    <t>森林生态系统生态效益发挥</t>
  </si>
  <si>
    <t>反映森林生态系统生态效益发挥</t>
  </si>
  <si>
    <t>森林生态系统功能改善可持续影响</t>
  </si>
  <si>
    <t>反映森林生态系统功能改善可持续影响</t>
  </si>
  <si>
    <t>根据昆财金〔2025〕6号 昆明市财政局关于结算2023年度和下达2024年度第一批农业保险市级财政保险费补贴资金的通知：引导和支持农户参加农业保险；不断扩大农业保险覆盖面和风险保障水平，逐步建立市场化的农业生产风险防范化解机制；稳定农业生产，保障农民收入。</t>
  </si>
  <si>
    <t>商品林火灾保险投保面积</t>
  </si>
  <si>
    <t>反映商品林火灾保险投保面积</t>
  </si>
  <si>
    <t>80</t>
  </si>
  <si>
    <t>风险保障总额</t>
  </si>
  <si>
    <t>&gt;</t>
  </si>
  <si>
    <t>上年度</t>
  </si>
  <si>
    <t>反映风险保障总额</t>
  </si>
  <si>
    <t>农业保险综合费用率</t>
  </si>
  <si>
    <t>20</t>
  </si>
  <si>
    <t>反映农业保险综合费用率</t>
  </si>
  <si>
    <t>反映保费补贴与保险机构结算次数</t>
  </si>
  <si>
    <t>0.1</t>
  </si>
  <si>
    <t>林户满意度</t>
  </si>
  <si>
    <t>反映林户满意度</t>
  </si>
  <si>
    <t>完成1.02万亩国有林管护，完成30.57万亩国家级公益林236.18补偿费（补偿费共305.7万元，本次下达占比70%）兑付、管护费111.34万元（管护费共202.44万元，本次下达占比55%）使用。</t>
  </si>
  <si>
    <t>1.02</t>
  </si>
  <si>
    <t>反映国有林管护面积</t>
  </si>
  <si>
    <t>国家级公益林管护面积</t>
  </si>
  <si>
    <t xml:space="preserve">反映国家级公益林管护面积
</t>
  </si>
  <si>
    <t>国有林管护补助兑现率</t>
  </si>
  <si>
    <t>反映国有林管护补助兑现率</t>
  </si>
  <si>
    <t>国家级公益林补偿兑现完成率</t>
  </si>
  <si>
    <t>反映国家级公益林补偿兑现完成率</t>
  </si>
  <si>
    <t>国家级公益林管护当期任务完成率</t>
  </si>
  <si>
    <t>反映国家级公益林管护当期任务完成率</t>
  </si>
  <si>
    <t>国家级公益林生态效益发挥</t>
  </si>
  <si>
    <t>反映国家级公益林生态效益发挥</t>
  </si>
  <si>
    <t xml:space="preserve">反映管护人员及周边群众满意度
</t>
  </si>
  <si>
    <t>完成度69.1万元省级公益林森林生态效益补偿资金兑付工作。</t>
  </si>
  <si>
    <t>省级公益林补偿面积</t>
  </si>
  <si>
    <t>反映省级公益林面积</t>
  </si>
  <si>
    <t>省级公益林森林生态效益补偿资金兑付</t>
  </si>
  <si>
    <t>69.10</t>
  </si>
  <si>
    <t>反映省级公益林补偿资金兑付金额</t>
  </si>
  <si>
    <t>省级公益林补偿资金兑付时限</t>
  </si>
  <si>
    <t>于1个年度省级公益林补偿资金兑付工作。</t>
  </si>
  <si>
    <t>产权人收入</t>
  </si>
  <si>
    <t xml:space="preserve">万元 </t>
  </si>
  <si>
    <t>将2025年省级公益林补偿资金全部兑付至产权人预留账户</t>
  </si>
  <si>
    <t>保留省级公益林</t>
  </si>
  <si>
    <t>严格监管省级公益林，确保公益林面积不减少。</t>
  </si>
  <si>
    <t>确保省级公益林面积不持续减少。</t>
  </si>
  <si>
    <t>社会成本指标</t>
  </si>
  <si>
    <t>完成69.1万元省级公益林森林生态效益补偿资金兑付</t>
  </si>
  <si>
    <t>根据昆财金〔2023〕56号 昆明市财政局关于结算2022年度及下达2023年度第二笔省级农业保险保费补贴资金的通知：引导和支持农户参加农业保险。中央财政主要保障关系国计民生和粮食安全的大宗农产品，重点支持农业生产环节;不断扩大农业保险覆盖面和风险保障水平，逐步建立市场化的农业生产风险防范化解机制;目标4:稳定农业生产，保障农民收入。</t>
  </si>
  <si>
    <t>0.00</t>
  </si>
  <si>
    <t>17.96</t>
  </si>
  <si>
    <t>反映控制成本的情况</t>
  </si>
  <si>
    <t>全面保护天然林，加强天然林和国家级公益林管护，提高森林质量，保障森林资源蓄积量持续增长，全面保护天然林，加强天然林和国家级公益林管护，提高森林质量，生态状况明显改善，维护生物多样性。</t>
  </si>
  <si>
    <t>松材线虫病疫情防控标准</t>
  </si>
  <si>
    <t>反映松材线虫病疫情防控标准</t>
  </si>
  <si>
    <t>315700</t>
  </si>
  <si>
    <t>反映国家级公益林管护面积</t>
  </si>
  <si>
    <t>非国有林生态保护补偿面积</t>
  </si>
  <si>
    <t>212800</t>
  </si>
  <si>
    <t xml:space="preserve">反映非国有林生态保护补偿面积
</t>
  </si>
  <si>
    <t>森林资源管护责任落实率</t>
  </si>
  <si>
    <t>反映森林资源管护责任落实率</t>
  </si>
  <si>
    <t>非国有林生态保护补偿当期任务完成率</t>
  </si>
  <si>
    <t>反映非国有林生态保护补偿当期任务完成率</t>
  </si>
  <si>
    <t>持续发挥生态作用</t>
  </si>
  <si>
    <t>反映持续发挥生态作用</t>
  </si>
  <si>
    <t xml:space="preserve">项目涉及职工和周边群众满意度
</t>
  </si>
  <si>
    <t>根据昆财金〔2023〕88号昆明市财政局关于结算2022年度及下达2023年度第二笔省级农业保险保费补贴资金的通知：引导和支持农户参加农业保险。中央财政主要保障关系国计民生和粮食安全的大宗农产品，重点支持农业生产环节;不断扩大农业保险覆盖面和风险保障水平，逐步建立市场化的农业生产风险防范化解机制;目标4:稳定农业生产，保障农民收入。</t>
  </si>
  <si>
    <t>16.15</t>
  </si>
  <si>
    <t>实现森林草原火灾的安全、快速、高效处置，保障全县人民生命财产安全，维护生态安全。</t>
  </si>
  <si>
    <t>火情发现率</t>
  </si>
  <si>
    <t>反映森林火情发现率</t>
  </si>
  <si>
    <t>整个防火期完成情况</t>
  </si>
  <si>
    <t>反映整个年度防火斯完成情况</t>
  </si>
  <si>
    <t xml:space="preserve">反映森林防火宣传覆盖率
</t>
  </si>
  <si>
    <t>0.08</t>
  </si>
  <si>
    <t xml:space="preserve">反映森林火灾受害率
</t>
  </si>
  <si>
    <t xml:space="preserve">反映林农对森林防火工作满意度
</t>
  </si>
  <si>
    <t xml:space="preserve">反映控制成本支出
</t>
  </si>
  <si>
    <t>按照云财规〔2025〕8号 云南省财政厅等四部门关于印发《云南省农业保险保费补贴资金管理实施细则》的通知第四章预算管理中第十五条，农业保险保费补贴资金实行专项管理、分账核算。我省各级财政承担的保险保费补贴资金，列入年度同级财政部门预算。省级以下财政部门承担的保费补贴资金，由州（市）财政部门负责监督落实。州（市）、县(市、区）财政部门要按照保费分担比例，足额安排农业保险保费补贴资金预算，资金拨付按照预算管理体制和国库集中支付制度有关规定执行。根据2026年度农业保险保费补贴资金测算表，公益林县级需承担总保费的10%，商品林县级需承担总保费的7%，2026年度县级财政安排预算经费33,667.20元。</t>
  </si>
  <si>
    <t xml:space="preserve">反映公益林火灾保险投保面积
</t>
  </si>
  <si>
    <t xml:space="preserve">反映公益林火灾保险参保率
</t>
  </si>
  <si>
    <t xml:space="preserve">反映商品林火灾保险参保率
</t>
  </si>
  <si>
    <t xml:space="preserve">反映工作完成情况
</t>
  </si>
  <si>
    <t>高于上一年度</t>
  </si>
  <si>
    <t xml:space="preserve">反映风险保障总额
</t>
  </si>
  <si>
    <t xml:space="preserve">反映农业保险综合费用率
</t>
  </si>
  <si>
    <t xml:space="preserve">反映经办机构县级分支机构覆盖率
</t>
  </si>
  <si>
    <t xml:space="preserve">反映参保林户满意度
</t>
  </si>
  <si>
    <t xml:space="preserve">空反映保费单价
</t>
  </si>
  <si>
    <t>说明：本单位无2026年项目支出绩效目标（另文下达）情况，此表为空。</t>
  </si>
  <si>
    <t>预算06表</t>
  </si>
  <si>
    <t>政府性基金预算支出预算表</t>
  </si>
  <si>
    <t>单位名称：全部</t>
  </si>
  <si>
    <t>本年政府性基金预算支出</t>
  </si>
  <si>
    <t>说明：本单位无2026年政府性基金预算支出预算情况，此表为空。</t>
  </si>
  <si>
    <t>预算07表</t>
  </si>
  <si>
    <t>预算项目名称</t>
  </si>
  <si>
    <t>采购项目</t>
  </si>
  <si>
    <t>采购目录</t>
  </si>
  <si>
    <t>计量
单位</t>
  </si>
  <si>
    <t>数量</t>
  </si>
  <si>
    <t>面向中小企业预留资金</t>
  </si>
  <si>
    <t>单位自筹</t>
  </si>
  <si>
    <t>复印纸</t>
  </si>
  <si>
    <t>其他车辆维修和保养服务</t>
  </si>
  <si>
    <t>采购办公用纸</t>
  </si>
  <si>
    <t>预算08表</t>
  </si>
  <si>
    <t>政府购买服务项目</t>
  </si>
  <si>
    <t>政府购买服务指导性目录代码</t>
  </si>
  <si>
    <t>基本支出/项目支出</t>
  </si>
  <si>
    <t>所属服务类别</t>
  </si>
  <si>
    <t>所属服务领域</t>
  </si>
  <si>
    <t>购买内容简述</t>
  </si>
  <si>
    <t>政府性基金</t>
  </si>
  <si>
    <t>财政专户管理的收入</t>
  </si>
  <si>
    <t>说明：本单位2026年政府购买服务预算情况，此表为空。</t>
  </si>
  <si>
    <t>预算09-1表</t>
  </si>
  <si>
    <t>单位名称（项目）</t>
  </si>
  <si>
    <t>地区</t>
  </si>
  <si>
    <t>磨憨经济合作区</t>
  </si>
  <si>
    <t>说明：本单位2026年对下转移支付预算情况，此表为空。</t>
  </si>
  <si>
    <t>预算09-2表</t>
  </si>
  <si>
    <t>说明：本单位2026年对下转移支付绩效目标情况，此表为空。</t>
  </si>
  <si>
    <t>预算10表</t>
  </si>
  <si>
    <t>资产类别</t>
  </si>
  <si>
    <t>资产分类代码.名称</t>
  </si>
  <si>
    <t>资产名称</t>
  </si>
  <si>
    <t>计量单位</t>
  </si>
  <si>
    <t>财政部门批复数（元）</t>
  </si>
  <si>
    <t>单价</t>
  </si>
  <si>
    <t>金额</t>
  </si>
  <si>
    <t>说明：本单位2026年新增资产配置情况，此表为空。</t>
  </si>
  <si>
    <t>11表</t>
  </si>
  <si>
    <t>上级补助</t>
  </si>
  <si>
    <t>说明：本单位2026年上级补助项目支出预算情况，此表为空。</t>
  </si>
  <si>
    <t>预算12表</t>
  </si>
  <si>
    <t>项目级次</t>
  </si>
  <si>
    <t>311 专项业务类</t>
  </si>
  <si>
    <t>本级</t>
  </si>
  <si>
    <t>312 民生类</t>
  </si>
  <si>
    <t>313 事业发展类</t>
  </si>
  <si>
    <t>预算08-1表</t>
  </si>
  <si>
    <t>部门编码</t>
  </si>
  <si>
    <t>部门名称</t>
  </si>
  <si>
    <t>内容</t>
  </si>
  <si>
    <t>说明</t>
  </si>
  <si>
    <t>部门总体目标</t>
  </si>
  <si>
    <t>部门职责</t>
  </si>
  <si>
    <t>规范完善林业行政执法办案程序，使报案查处、审批、卷宗管理等做到正规化、规范化。抓切实好集体林权制度配套改革工作。认真做好林改配套制度改革工作，启动县集体林权管理服务中心工作运转，加强服务与管理，提高服务的水平，为林权管理服务提供良好的平台。强化森林防火工作。（加强生态环境建设。加强资源林政管理。 进一步加强科技培训力度。积极组织开展以农村实用技术为主的科技培训。</t>
  </si>
  <si>
    <t>根据三定方案归纳</t>
  </si>
  <si>
    <t>先进实用林业技术推广，科研项目试验示范、组织实施、检查、总结、推广。承担上级下达的项目，进行项目管理和成果管理。如经济林栽培技术，用材林丰产技术，水源林保护，种子园建立等。为林农提供林业科技服务、信息咨询，编写科普读物，宣传普及林业科技知识。林业技术培训。收集整理农村干果种植实用技术，推广共享。</t>
  </si>
  <si>
    <t>根据部门职责，中长期规划，各级党委，各级政府要求归纳</t>
  </si>
  <si>
    <t>部门年度目标</t>
  </si>
  <si>
    <t>1.退耕还林还草：稳步推进退耕还林还草，新一轮退耕还林还草重点是25度以上陡坡耕地、重要水源地15-25度坡耕地、严重石漠化耕地、严重污染耕地，继续发挥退耕还林还草在生态建设、林草产业发展和农户增收等方面的积极作用。
2.天然林资源保护：天保工程的实施，使全县的森林资源得到了较好的保护和发展，对全市生态环境改善和社会经济发展的促进作用已初步显现，不仅为人们提供了一个生产、生活的优越环境，同时也为减少自然灾害，保障农田的高产稳产提供了优越的条件。
3.建设森林防火体系：加强防火基础设施建设，在重点林区和目前林火阻隔系统不完备的区域通过新建和维护防火道路、阻隔带等，建设林草防灭火道路与阻隔系统；加强消防水池（水窖、水罐）建设，在条件具备的地方组网，增加灭火水车数量，加强林草火灾以水灭火设施建设；以智慧护林员和自然人护林员为主体，以林区网格化责任为重点，建立健全防灾体系，完善林草防灭火专业扑火队。
4.公益林管护：稳步推进森林生态效益补偿，对公益林实行严格保护、科学管理、合理补偿，不断优化森林结构，提高森林质量，增强森林生态功能，使公益林形成高效、稳定的森林生态系统。全县已区划公益林面积61.5万亩，其中，国家重点公益林面积36.8万亩，省级公益林面积8.0万亩，市级公益林面积2.3万亩，县级公益林面积14.4万亩。</t>
  </si>
  <si>
    <t>部门年度重点工作任务对应的目标或措施预计的产出和效果，每项工作任务都有明确的一项或几项目标。</t>
  </si>
  <si>
    <t>二、部门年度重点工作任务</t>
  </si>
  <si>
    <t>"（一）做好天然林保护工程相关工作，在完成天保工程森林管护任务的基础上，积极争取国家级生态修复项目，加大天然林保护管护力度，巩固历年天保工程工作成果。
（二）做好公益林森林生态效益补偿工作，严格按照各级公益林补偿方案完成补偿资金兑付工作。
（三）按照《富民县螳螂川普渡河流域湿地保护小区建设方案》，加大湿地保护小区建设力度并完成湿地普查工作。
（四）严格完成陆生野生动物疫源疫病监测防控工作。
（五）积极对接县自然资源局和技术单位，根据省级林草湿荒普查工作安排，严格按时间节点推进普查工作进度，确保按时、按质、按量完成我县林草湿荒普查工作。"</t>
  </si>
  <si>
    <t>部门职能职责</t>
  </si>
  <si>
    <t>"一是推进落实林草科技推广，做好相关宣传培训工作。
二是做好2026年全县林草有害生物测报及防控工作。
三是指导做好2026年保障性苗圃45万株苗木的育苗工作（主要树种川滇无患子、苦楝、黄连木、旱冬瓜）。"</t>
  </si>
  <si>
    <t>对应项目</t>
  </si>
  <si>
    <t>预算申报金额（元）</t>
  </si>
  <si>
    <t>"（一）退耕还林工作：稳步推进退耕还林还草，新一轮退耕还林还草重点是25度以上陡坡耕地、重要水源地15-25度坡耕地、严重石漠化耕地、严重污染耕地，继续发挥退耕还林还草在生态建设、林草产业发展和农户增收等方面的积极作用。
（二）天然林资源保护工作：天保工程的实施，使全县的森林资源得到了较好的保护和发展，对全市生态环境改善和社会经济发展的促进作用已初步显现，不仅为人们提供了一个生产、生活的优越环境，同时也为减少自然灾害，保障农田的高产稳产提供了优越的条件。
（三）森林防火体系：加强防火基础设施建设，在重点林区和目前林火阻隔系统不完备的区域通过新建和维护防火道路、阻隔带等，建设林草防灭火道路与阻隔系统；加强消防水池（水窖、水罐）建设，在条件具备的地方组网，增加灭火水车数量，加强林草火灾以水灭火设施建设；以智慧护林员和自然人护林员为主体，以林区网格化责任为重点，建立健全防灾体系，完善林草防灭火专业扑火队。
（四）公益林管护：稳步推进森林生态效益补偿，对公益林实行严格保护、科学管理、合理补偿，不断优化森林结构，提高森林质量，增强森林生态功能，使公益林形成高效、稳定的森林生态系统。全县已区划公益林面积61.5万亩，其中，国家重点公益林面积36.8万亩，省级公益林面积8.0万亩，市级公益林面积2.3万亩，县级公益林面积14.4万亩。"</t>
  </si>
  <si>
    <t>总额</t>
  </si>
  <si>
    <t>财政拨款</t>
  </si>
  <si>
    <t>其他资金</t>
  </si>
  <si>
    <t>人员经费及公用经费</t>
  </si>
  <si>
    <t>项目收支情况</t>
  </si>
  <si>
    <t>2026年度项目收支</t>
  </si>
  <si>
    <t>三、部门整体支出绩效指标</t>
  </si>
  <si>
    <t>绩效指标</t>
  </si>
  <si>
    <t>评（扣）分标准</t>
  </si>
  <si>
    <t>绩效指标设定依据及指标值数据来源</t>
  </si>
  <si>
    <t xml:space="preserve">二级指标 </t>
  </si>
  <si>
    <t>天然林管护</t>
  </si>
  <si>
    <t>97.30</t>
  </si>
  <si>
    <t>天然林管护任完成务数得满分，否则不得分。</t>
  </si>
  <si>
    <t>反映天然林管护下达任务数。</t>
  </si>
  <si>
    <t>根据三定方案归纳，部门年度重点工作任务对应的目标设定工作计划等。</t>
  </si>
  <si>
    <t>森林防火管护工作</t>
  </si>
  <si>
    <t>500</t>
  </si>
  <si>
    <t>2026年度控制火情在5%以下得满分5分，否则不得分。</t>
  </si>
  <si>
    <t>反映确保火情信息准确全面，处置及时高效。强化安全培训，压实指挥员、扑火队员的安全责任。</t>
  </si>
  <si>
    <t>林业有害生物监测和防治</t>
  </si>
  <si>
    <t>442.6</t>
  </si>
  <si>
    <t>反映林业有害生物监测完成防治任务数得满分10分，否则不得分。</t>
  </si>
  <si>
    <t>反映林业有害生物监测防治任务数。</t>
  </si>
  <si>
    <t>根据三定方案归纳，部门年度重点工作任务对应的目标设定</t>
  </si>
  <si>
    <t>森林防火巡查面积</t>
  </si>
  <si>
    <t>2026年度森林防火情况100%得满分，否则不得分。</t>
  </si>
  <si>
    <t>反映森林防火情况情况。</t>
  </si>
  <si>
    <t>公益林森林生态效益补偿</t>
  </si>
  <si>
    <t>公益林森林生态效益补偿面积完成得满分，否则不得分。</t>
  </si>
  <si>
    <t>反映公益林森林生态效益补偿面积情况。</t>
  </si>
  <si>
    <t>有害生物监测和防治</t>
  </si>
  <si>
    <t>200</t>
  </si>
  <si>
    <t>草原有害生物监测和防治完成任务数得满分10分，否则不得分。</t>
  </si>
  <si>
    <t>反映草原有害生物监测和防治任务数。</t>
  </si>
  <si>
    <t>公益林兑付面积</t>
  </si>
  <si>
    <t>公益林管护面积任务达到1万亩得满分5分，否则不得分。</t>
  </si>
  <si>
    <t>反映公益林管护任务数。</t>
  </si>
  <si>
    <t>261.50</t>
  </si>
  <si>
    <t>公益林管护面积任务达到61.50万亩得满分，否则不得分。</t>
  </si>
  <si>
    <t>林业有害生物防治</t>
  </si>
  <si>
    <t>2026年度林业有害生物防治在80%得满分5分，否则不得分。</t>
  </si>
  <si>
    <t>林业有害生物防治情况</t>
  </si>
  <si>
    <t>陆生野生动物保护</t>
  </si>
  <si>
    <t>陆生野生动物保护达90%得满分，否则不得分。</t>
  </si>
  <si>
    <t>反映陆生野生动物保护情况。</t>
  </si>
  <si>
    <t>重点工作办结率</t>
  </si>
  <si>
    <t>重点工作办结率达80%得满10分，否则不得分。</t>
  </si>
  <si>
    <t>点工作办结率=（重点工作实际完成数/交办下达数）*100%重点工作是指党委政府交办下达工作任务</t>
  </si>
  <si>
    <t>重点工作办结率达80%得满，否则不得分。</t>
  </si>
  <si>
    <t>重点工作办结率达90%得满分20分，否则不得分。</t>
  </si>
  <si>
    <t>反映重点工作办结率。</t>
  </si>
  <si>
    <t>根据三定方案归纳，部门年度重点工作任务对应的目标设定。</t>
  </si>
  <si>
    <t>重点工作办结率达80%得满分，否则不得分。</t>
  </si>
  <si>
    <t>工作完成及时情况</t>
  </si>
  <si>
    <t>2026年度内完成得满分10分，否则不得分。</t>
  </si>
  <si>
    <t>反映工作完成及时情况。</t>
  </si>
  <si>
    <t>2026年度要作完成100%得满分，否则不得分。</t>
  </si>
  <si>
    <t>反映2026年度要作完成情况。</t>
  </si>
  <si>
    <t>工作完成年度</t>
  </si>
  <si>
    <t>2026年度要作完成100%得满分10分，否则不得分。</t>
  </si>
  <si>
    <t>全面深化林业产业发展</t>
  </si>
  <si>
    <t>年</t>
  </si>
  <si>
    <t>林业产业发展显著得满分，否则不得分。</t>
  </si>
  <si>
    <t>反映林业产业发展情况。</t>
  </si>
  <si>
    <t>森林防火控制率</t>
  </si>
  <si>
    <t>森林防火控制在5%以下，得满分8分，否则不得分。</t>
  </si>
  <si>
    <t>反映森林防火发生率下降情况。</t>
  </si>
  <si>
    <t>森林防火巡查情况</t>
  </si>
  <si>
    <t>森林防火控制在5%以下，得满分，否则不得分</t>
  </si>
  <si>
    <t>林草湿荒普查</t>
  </si>
  <si>
    <t>林草湿荒普查达90%得满分，否则不得分。</t>
  </si>
  <si>
    <t>反映林草湿荒普查情况。</t>
  </si>
  <si>
    <t>林业产业发展</t>
  </si>
  <si>
    <t>每年林业产业发展增长10%得满分8分，否则不得分。</t>
  </si>
  <si>
    <t>反映每年林业产业发展增长情况</t>
  </si>
  <si>
    <t>抓好林业产业发展</t>
  </si>
  <si>
    <t>每年林业产业发展增长10%得满分，否则不得分。</t>
  </si>
  <si>
    <t>反映每年林业产业发展增长情况。</t>
  </si>
  <si>
    <t>保住绿化面积覆盖率</t>
  </si>
  <si>
    <t>保住绿化面积覆盖率达90%得满分5分，否则不得分。</t>
  </si>
  <si>
    <t>反映保住绿化面积覆盖率。</t>
  </si>
  <si>
    <t>乡村振兴</t>
  </si>
  <si>
    <t>乡村振兴达90以上得满分，否则不得分。</t>
  </si>
  <si>
    <t>反映乡村振兴情况。</t>
  </si>
  <si>
    <t>每年林业产业发展增值10%得满分5分，否则不得分。</t>
  </si>
  <si>
    <t>反映每年林业产业发展增值情况。</t>
  </si>
  <si>
    <t>部门年度重点工作任务对应的目标设定</t>
  </si>
  <si>
    <t>森林受益率达到90得满分8分，否则不得分。</t>
  </si>
  <si>
    <t>森林受益率达到90得满分，否则不得分。</t>
  </si>
  <si>
    <t>绿化造林</t>
  </si>
  <si>
    <t>绿化造林达90%得满分5分，否则不得分。</t>
  </si>
  <si>
    <t>反映绿化造林情况。</t>
  </si>
  <si>
    <t>绿化造林效果显著得满分，否则不得分。</t>
  </si>
  <si>
    <t>保肥效益</t>
  </si>
  <si>
    <t>保肥效益达到90得满分8分，否则不得分。</t>
  </si>
  <si>
    <t>涵养水源效益达90%得满分，否则不得分。</t>
  </si>
  <si>
    <t>反映涵养水源效益情况。</t>
  </si>
  <si>
    <t>加强林业建设</t>
  </si>
  <si>
    <t>加强林业建设达90%得满分5分，否则不得分。</t>
  </si>
  <si>
    <t>反映加强林业建设情况。</t>
  </si>
  <si>
    <t>绿化环境</t>
  </si>
  <si>
    <t>绿化环境达到明显得满分，否则不得分。</t>
  </si>
  <si>
    <t>反映绿化环境情况。</t>
  </si>
  <si>
    <t>绿化环境达到显著得满分，否则不得分。</t>
  </si>
  <si>
    <t>绿化环境达到显著得满分10分，否则不得分。</t>
  </si>
  <si>
    <t>部门年度重点工作任务对应的目标设定。</t>
  </si>
  <si>
    <t>绿化环境达到90%以上得满分8分，否则不得分。</t>
  </si>
  <si>
    <t>受益人群满意度</t>
  </si>
  <si>
    <t>受益人群满意度达90%得满分10分，达80%得5分，否则不得分。</t>
  </si>
  <si>
    <t>反映受益人群满意度。</t>
  </si>
  <si>
    <t>满意度调查。</t>
  </si>
  <si>
    <t>①满意度≥90%，得5分；
②90%＞满意度≥80%，得3分；
③80%＞满意度≥60%，得2分；
④满意度＜60%，不得分”。</t>
  </si>
  <si>
    <t>数据来源：满意度调查问卷</t>
  </si>
  <si>
    <t>公益林兑付受益农户工作满意度</t>
  </si>
  <si>
    <t>"①满意度≥90%，得10分；
②90%＞满意度≥80%，得8分；
③80%＞满意度≥60%，得3分；
④满意度＜60%，不得分”。"</t>
  </si>
  <si>
    <t>反映林农对森林防火工作满意度。</t>
  </si>
  <si>
    <t>"①满意度≥90%，得10分；
②90%＞满意度≥80%，得8分；
③80%＞满意度≥60%，得5分；
④满意度＜60%，不得分”。"</t>
  </si>
  <si>
    <t>反映林农对森林工作满意情况</t>
  </si>
  <si>
    <t>要控制在预算之内得满分，否则不得分。</t>
  </si>
  <si>
    <t>反映要控制在预算之内</t>
  </si>
  <si>
    <t>预算14表</t>
  </si>
  <si>
    <t>2024年部门单位基本信息表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</si>
  <si>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</si>
  <si>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</si>
  <si>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</si>
  <si>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</si>
  <si>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</si>
  <si>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</si>
  <si>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</si>
  <si>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</si>
  <si>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</si>
  <si>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</si>
  <si>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</si>
  <si>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</si>
  <si>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</si>
  <si>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</si>
  <si>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</si>
  <si>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</si>
  <si>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</si>
  <si>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</si>
  <si>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</si>
  <si>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</si>
  <si>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</si>
  <si>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</si>
  <si>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</si>
  <si>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</si>
  <si>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行政单位</t>
  </si>
  <si>
    <t>全额</t>
  </si>
  <si>
    <t>富民县环城南路358号附1号</t>
  </si>
  <si>
    <t>农、林、牧、渔业</t>
  </si>
  <si>
    <t>非参公事业单位</t>
  </si>
  <si>
    <t>公益一类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</si>
</sst>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theme="1"/>
      <name val="宋体"/>
      <charset val="134"/>
      <scheme val="minor"/>
    </font>
    <font>
      <sz val="11"/>
      <color rgb="FF000000"/>
      <name val="SimSun"/>
      <charset val="134"/>
    </font>
    <font>
      <b/>
      <sz val="19.5"/>
      <color rgb="FF000000"/>
      <name val="SimSun"/>
      <charset val="134"/>
    </font>
    <font>
      <sz val="11.25"/>
      <color rgb="FF000000"/>
      <name val="SimSun"/>
      <charset val="134"/>
    </font>
    <font>
      <sz val="9"/>
      <color theme="1"/>
      <name val="宋体"/>
      <charset val="134"/>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11"/>
      <name val="宋体"/>
      <charset val="1"/>
    </font>
    <font>
      <sz val="11.25"/>
      <color rgb="FF000000"/>
      <name val="宋体"/>
      <charset val="134"/>
    </font>
    <font>
      <sz val="9"/>
      <color rgb="FF000000"/>
      <name val="SimSun"/>
      <charset val="134"/>
    </font>
    <font>
      <sz val="12"/>
      <name val="宋体"/>
      <charset val="1"/>
    </font>
    <font>
      <sz val="11"/>
      <name val="宋体"/>
      <charset val="134"/>
    </font>
    <font>
      <sz val="10.5"/>
      <color rgb="FF000000"/>
      <name val="宋体"/>
      <charset val="134"/>
    </font>
    <font>
      <sz val="10.5"/>
      <color rgb="FF000000"/>
      <name val="SimSun"/>
      <charset val="134"/>
    </font>
    <font>
      <b/>
      <sz val="19.5"/>
      <color rgb="FF000000"/>
      <name val="宋体"/>
      <charset val="134"/>
    </font>
    <font>
      <b/>
      <sz val="11"/>
      <color rgb="FF000000"/>
      <name val="SimSun"/>
      <charset val="134"/>
    </font>
    <font>
      <b/>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4" borderId="1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0" fillId="0" borderId="0" applyNumberFormat="0" applyFill="0" applyBorder="0" applyAlignment="0" applyProtection="0">
      <alignment vertical="center"/>
    </xf>
    <xf numFmtId="0" fontId="31" fillId="5" borderId="13" applyNumberFormat="0" applyAlignment="0" applyProtection="0">
      <alignment vertical="center"/>
    </xf>
    <xf numFmtId="0" fontId="32" fillId="6" borderId="14" applyNumberFormat="0" applyAlignment="0" applyProtection="0">
      <alignment vertical="center"/>
    </xf>
    <xf numFmtId="0" fontId="33" fillId="6" borderId="13" applyNumberFormat="0" applyAlignment="0" applyProtection="0">
      <alignment vertical="center"/>
    </xf>
    <xf numFmtId="0" fontId="34" fillId="7" borderId="15" applyNumberFormat="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176" fontId="42" fillId="0" borderId="1">
      <alignment horizontal="right" vertical="center"/>
    </xf>
    <xf numFmtId="177" fontId="42" fillId="0" borderId="1">
      <alignment horizontal="right" vertical="center"/>
    </xf>
    <xf numFmtId="10" fontId="42" fillId="0" borderId="1">
      <alignment horizontal="right" vertical="center"/>
    </xf>
    <xf numFmtId="178" fontId="42" fillId="0" borderId="1">
      <alignment horizontal="right" vertical="center"/>
    </xf>
    <xf numFmtId="49" fontId="42" fillId="0" borderId="1">
      <alignment horizontal="left" vertical="center" wrapText="1"/>
    </xf>
    <xf numFmtId="178" fontId="42" fillId="0" borderId="1">
      <alignment horizontal="right" vertical="center"/>
    </xf>
    <xf numFmtId="179" fontId="42" fillId="0" borderId="1">
      <alignment horizontal="right" vertical="center"/>
    </xf>
    <xf numFmtId="180" fontId="42" fillId="0" borderId="1">
      <alignment horizontal="right" vertical="center"/>
    </xf>
    <xf numFmtId="0" fontId="42" fillId="0" borderId="0">
      <alignment vertical="top"/>
      <protection locked="0"/>
    </xf>
  </cellStyleXfs>
  <cellXfs count="107">
    <xf numFmtId="0" fontId="0" fillId="0" borderId="0" xfId="0" applyFont="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1" fillId="0" borderId="0" xfId="0" applyFont="1">
      <alignment vertical="center"/>
    </xf>
    <xf numFmtId="0" fontId="1" fillId="0" borderId="1" xfId="0" applyFont="1" applyBorder="1" applyAlignment="1">
      <alignment horizontal="center" vertical="center" wrapText="1"/>
    </xf>
    <xf numFmtId="49" fontId="3" fillId="0" borderId="1" xfId="53" applyNumberFormat="1" applyFont="1" applyBorder="1">
      <alignment horizontal="left" vertical="center" wrapText="1"/>
    </xf>
    <xf numFmtId="49" fontId="3" fillId="0" borderId="1" xfId="53" applyNumberFormat="1" applyFont="1" applyBorder="1" applyAlignment="1">
      <alignment horizontal="left" vertical="center" wrapText="1" indent="1"/>
    </xf>
    <xf numFmtId="180" fontId="4" fillId="0" borderId="1" xfId="56" applyNumberFormat="1" applyFont="1" applyBorder="1" applyAlignment="1">
      <alignment horizontal="center" vertical="center"/>
    </xf>
    <xf numFmtId="180" fontId="4" fillId="0" borderId="1" xfId="56" applyNumberFormat="1" applyFont="1" applyBorder="1">
      <alignment horizontal="right" vertical="center"/>
    </xf>
    <xf numFmtId="49" fontId="4" fillId="0" borderId="1" xfId="53" applyNumberFormat="1" applyFont="1" applyBorder="1">
      <alignment horizontal="left" vertical="center" wrapText="1"/>
    </xf>
    <xf numFmtId="0" fontId="5" fillId="2" borderId="0" xfId="0" applyFont="1" applyFill="1" applyBorder="1" applyAlignment="1">
      <alignment horizontal="center" vertical="center"/>
    </xf>
    <xf numFmtId="0" fontId="5" fillId="3"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7" fillId="2" borderId="1" xfId="0" applyFont="1" applyFill="1" applyBorder="1" applyAlignment="1">
      <alignment horizontal="center" vertical="center"/>
    </xf>
    <xf numFmtId="0" fontId="7" fillId="2" borderId="2" xfId="0" applyFont="1" applyFill="1" applyBorder="1" applyAlignment="1">
      <alignment horizontal="left" vertical="center"/>
    </xf>
    <xf numFmtId="0" fontId="8" fillId="2" borderId="3" xfId="0" applyFont="1" applyFill="1" applyBorder="1" applyAlignment="1">
      <alignment horizontal="lef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0" fontId="9" fillId="0" borderId="1" xfId="0" applyFont="1" applyBorder="1" applyAlignment="1">
      <alignment horizontal="center" vertical="center" wrapText="1"/>
    </xf>
    <xf numFmtId="0" fontId="6" fillId="0" borderId="1" xfId="0" applyFont="1" applyBorder="1" applyAlignment="1">
      <alignment horizontal="left" vertical="center" wrapText="1"/>
    </xf>
    <xf numFmtId="0" fontId="10"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9" fillId="0" borderId="1" xfId="0" applyFont="1" applyBorder="1" applyAlignment="1"/>
    <xf numFmtId="0" fontId="10" fillId="0" borderId="1" xfId="0" applyFont="1" applyBorder="1" applyAlignment="1">
      <alignment horizontal="center" vertical="center"/>
    </xf>
    <xf numFmtId="49" fontId="11" fillId="0" borderId="1" xfId="0" applyNumberFormat="1" applyFont="1" applyBorder="1" applyAlignment="1" applyProtection="1">
      <alignment horizontal="center" vertical="center"/>
      <protection locked="0"/>
    </xf>
    <xf numFmtId="49" fontId="11"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8" fillId="2" borderId="4"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left" vertical="center" wrapText="1"/>
    </xf>
    <xf numFmtId="0" fontId="6" fillId="2" borderId="1" xfId="0" applyFont="1" applyFill="1" applyBorder="1" applyAlignment="1">
      <alignment horizontal="left" vertical="center"/>
    </xf>
    <xf numFmtId="4" fontId="6" fillId="2" borderId="1" xfId="0" applyNumberFormat="1" applyFont="1" applyFill="1" applyBorder="1" applyAlignment="1" applyProtection="1">
      <alignment horizontal="right" vertical="center"/>
      <protection locked="0"/>
    </xf>
    <xf numFmtId="4" fontId="6" fillId="0" borderId="1" xfId="0" applyNumberFormat="1" applyFont="1" applyBorder="1" applyAlignment="1">
      <alignment horizontal="right" vertical="center"/>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6" fillId="0" borderId="1" xfId="0" applyFont="1" applyBorder="1" applyAlignment="1">
      <alignment horizontal="center" vertical="center" wrapText="1"/>
    </xf>
    <xf numFmtId="0" fontId="6" fillId="2" borderId="0" xfId="0" applyFont="1" applyFill="1" applyBorder="1" applyAlignment="1">
      <alignment horizontal="right" vertical="center" wrapText="1"/>
    </xf>
    <xf numFmtId="0" fontId="9" fillId="0" borderId="4" xfId="0" applyFont="1" applyBorder="1" applyAlignment="1">
      <alignment horizontal="center" vertical="center"/>
    </xf>
    <xf numFmtId="0" fontId="9" fillId="2" borderId="1" xfId="0" applyFont="1" applyFill="1" applyBorder="1" applyAlignment="1">
      <alignment horizontal="center" vertical="center"/>
    </xf>
    <xf numFmtId="49" fontId="9" fillId="0" borderId="1" xfId="0" applyNumberFormat="1" applyFont="1" applyBorder="1" applyAlignment="1">
      <alignment vertical="center" wrapText="1"/>
    </xf>
    <xf numFmtId="0" fontId="9" fillId="0" borderId="1" xfId="0" applyFont="1" applyBorder="1" applyAlignment="1">
      <alignment vertical="center" wrapText="1"/>
    </xf>
    <xf numFmtId="49" fontId="11" fillId="0" borderId="1" xfId="0" applyNumberFormat="1" applyFont="1" applyBorder="1" applyAlignment="1">
      <alignment horizontal="center" vertical="center"/>
    </xf>
    <xf numFmtId="49" fontId="7" fillId="0" borderId="0" xfId="0" applyNumberFormat="1" applyFont="1" applyBorder="1" applyAlignment="1"/>
    <xf numFmtId="0" fontId="12" fillId="0" borderId="0" xfId="0" applyFont="1" applyBorder="1" applyAlignment="1">
      <alignment horizontal="center" vertical="center"/>
    </xf>
    <xf numFmtId="0" fontId="6"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2" borderId="7" xfId="0" applyFont="1" applyFill="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applyProtection="1">
      <alignment horizontal="left" vertical="center"/>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pplyProtection="1">
      <alignment horizontal="right" vertical="center"/>
      <protection locked="0"/>
    </xf>
    <xf numFmtId="0" fontId="9" fillId="0" borderId="0" xfId="0" applyFont="1" applyBorder="1" applyAlignment="1"/>
    <xf numFmtId="0" fontId="6" fillId="0" borderId="0" xfId="0" applyFont="1" applyBorder="1" applyAlignment="1" applyProtection="1">
      <alignment horizontal="right"/>
      <protection locked="0"/>
    </xf>
    <xf numFmtId="0" fontId="9" fillId="0" borderId="5" xfId="0" applyFont="1" applyBorder="1" applyAlignment="1">
      <alignment horizontal="center" vertical="center"/>
    </xf>
    <xf numFmtId="0" fontId="9" fillId="0" borderId="7" xfId="0" applyFont="1" applyBorder="1" applyAlignment="1">
      <alignment horizontal="center" vertical="center"/>
    </xf>
    <xf numFmtId="4" fontId="6" fillId="0" borderId="1" xfId="0" applyNumberFormat="1" applyFont="1" applyBorder="1" applyAlignment="1" applyProtection="1">
      <alignment horizontal="right" vertical="center" wrapText="1"/>
      <protection locked="0"/>
    </xf>
    <xf numFmtId="0" fontId="0" fillId="0" borderId="0" xfId="0" applyFont="1" applyAlignment="1">
      <alignment horizontal="center" vertical="center"/>
    </xf>
    <xf numFmtId="0" fontId="1" fillId="0" borderId="1" xfId="0" applyFont="1" applyBorder="1" applyAlignment="1">
      <alignment horizontal="center" vertical="center"/>
    </xf>
    <xf numFmtId="49" fontId="3" fillId="0" borderId="1" xfId="53" applyNumberFormat="1" applyFont="1" applyBorder="1" applyAlignment="1">
      <alignment horizontal="center" vertical="center" wrapText="1"/>
    </xf>
    <xf numFmtId="0" fontId="13" fillId="0" borderId="0" xfId="57" applyFont="1" applyFill="1" applyBorder="1" applyAlignment="1" applyProtection="1"/>
    <xf numFmtId="178" fontId="14" fillId="0" borderId="1" xfId="0" applyNumberFormat="1" applyFont="1" applyBorder="1" applyAlignment="1">
      <alignment horizontal="center" vertical="center"/>
    </xf>
    <xf numFmtId="178" fontId="14" fillId="0" borderId="1" xfId="0" applyNumberFormat="1" applyFont="1" applyBorder="1" applyAlignment="1">
      <alignment horizontal="right" vertical="center"/>
    </xf>
    <xf numFmtId="49" fontId="14" fillId="0" borderId="1" xfId="53" applyNumberFormat="1" applyFont="1" applyBorder="1">
      <alignment horizontal="left" vertical="center" wrapText="1"/>
    </xf>
    <xf numFmtId="49" fontId="14" fillId="0" borderId="1" xfId="53" applyNumberFormat="1" applyFont="1" applyBorder="1" applyAlignment="1">
      <alignment horizontal="center" vertical="center" wrapText="1"/>
    </xf>
    <xf numFmtId="0" fontId="1" fillId="0" borderId="0" xfId="0" applyFont="1" applyAlignment="1">
      <alignment horizontal="left" vertical="center"/>
    </xf>
    <xf numFmtId="0" fontId="15" fillId="0" borderId="1" xfId="0" applyFont="1" applyBorder="1" applyAlignment="1" applyProtection="1">
      <alignment horizontal="center" vertical="center"/>
      <protection locked="0"/>
    </xf>
    <xf numFmtId="0" fontId="13" fillId="0" borderId="0" xfId="57" applyFont="1" applyFill="1" applyBorder="1" applyAlignment="1" applyProtection="1">
      <alignment vertical="center"/>
    </xf>
    <xf numFmtId="178" fontId="3" fillId="0" borderId="1" xfId="0" applyNumberFormat="1" applyFont="1" applyBorder="1" applyAlignment="1">
      <alignment horizontal="center" vertical="center"/>
    </xf>
    <xf numFmtId="178" fontId="3" fillId="0" borderId="1" xfId="0" applyNumberFormat="1" applyFont="1" applyBorder="1" applyAlignment="1">
      <alignment horizontal="right" vertical="center"/>
    </xf>
    <xf numFmtId="0" fontId="0" fillId="0" borderId="1" xfId="0" applyFont="1" applyBorder="1" applyAlignment="1">
      <alignment horizontal="center" vertical="center"/>
    </xf>
    <xf numFmtId="0" fontId="0" fillId="0" borderId="1" xfId="0" applyFont="1" applyBorder="1">
      <alignment vertical="center"/>
    </xf>
    <xf numFmtId="0" fontId="16" fillId="0" borderId="0" xfId="57" applyFont="1" applyFill="1" applyBorder="1" applyAlignment="1" applyProtection="1"/>
    <xf numFmtId="178" fontId="3" fillId="0" borderId="1" xfId="54" applyNumberFormat="1" applyFont="1" applyBorder="1" applyAlignment="1">
      <alignment horizontal="left" vertical="center"/>
    </xf>
    <xf numFmtId="49" fontId="17" fillId="0" borderId="0" xfId="57" applyNumberFormat="1" applyFont="1" applyFill="1" applyBorder="1" applyAlignment="1" applyProtection="1"/>
    <xf numFmtId="0" fontId="3" fillId="0" borderId="1" xfId="0" applyFont="1" applyBorder="1" applyAlignment="1">
      <alignment horizontal="center" vertical="center"/>
    </xf>
    <xf numFmtId="0" fontId="1" fillId="0" borderId="8" xfId="0" applyFont="1" applyBorder="1" applyAlignment="1">
      <alignment horizontal="center" vertical="center"/>
    </xf>
    <xf numFmtId="0" fontId="0" fillId="0" borderId="9" xfId="0" applyFont="1" applyBorder="1" applyAlignment="1">
      <alignment horizontal="center" vertical="center"/>
    </xf>
    <xf numFmtId="49" fontId="11" fillId="0" borderId="1" xfId="0" applyNumberFormat="1" applyFont="1" applyBorder="1" applyAlignment="1">
      <alignment horizontal="left" vertical="center" wrapText="1"/>
    </xf>
    <xf numFmtId="49" fontId="11" fillId="0" borderId="1" xfId="0" applyNumberFormat="1" applyFont="1" applyBorder="1" applyAlignment="1">
      <alignment horizontal="left" vertical="center" wrapText="1" indent="2"/>
    </xf>
    <xf numFmtId="49" fontId="18" fillId="0" borderId="1" xfId="53" applyNumberFormat="1" applyFont="1" applyBorder="1">
      <alignment horizontal="left" vertical="center" wrapText="1"/>
    </xf>
    <xf numFmtId="178" fontId="19" fillId="0" borderId="1" xfId="0" applyNumberFormat="1" applyFont="1" applyBorder="1" applyAlignment="1">
      <alignment horizontal="right" vertical="center"/>
    </xf>
    <xf numFmtId="49" fontId="18" fillId="0" borderId="1" xfId="0" applyNumberFormat="1" applyFont="1" applyBorder="1" applyAlignment="1">
      <alignment horizontal="left" vertical="center" wrapText="1"/>
    </xf>
    <xf numFmtId="178" fontId="18" fillId="0" borderId="1" xfId="0" applyNumberFormat="1" applyFont="1" applyBorder="1" applyAlignment="1">
      <alignment horizontal="right" vertical="center"/>
    </xf>
    <xf numFmtId="49" fontId="18" fillId="0" borderId="1" xfId="53" applyNumberFormat="1" applyFont="1" applyBorder="1" applyAlignment="1">
      <alignment horizontal="left" vertical="center" wrapText="1" indent="1"/>
    </xf>
    <xf numFmtId="49" fontId="18" fillId="0" borderId="1" xfId="53" applyNumberFormat="1" applyFont="1" applyBorder="1" applyAlignment="1">
      <alignment horizontal="left" vertical="center" wrapText="1" indent="2"/>
    </xf>
    <xf numFmtId="0" fontId="20" fillId="0" borderId="0" xfId="0" applyFont="1" applyAlignment="1" applyProtection="1">
      <alignment horizontal="center" vertical="center"/>
      <protection locked="0"/>
    </xf>
    <xf numFmtId="0" fontId="1" fillId="0" borderId="1" xfId="0" applyFont="1" applyBorder="1">
      <alignment vertical="center"/>
    </xf>
    <xf numFmtId="0" fontId="21" fillId="0" borderId="1" xfId="0" applyFont="1" applyBorder="1" applyAlignment="1">
      <alignment horizontal="center" vertical="center"/>
    </xf>
    <xf numFmtId="49" fontId="19" fillId="0" borderId="1" xfId="53" applyNumberFormat="1" applyFont="1" applyBorder="1">
      <alignment horizontal="left" vertical="center" wrapText="1"/>
    </xf>
    <xf numFmtId="49" fontId="19" fillId="0" borderId="1" xfId="53" applyNumberFormat="1" applyFont="1" applyBorder="1" applyAlignment="1">
      <alignment horizontal="left" vertical="center" wrapText="1" indent="1"/>
    </xf>
    <xf numFmtId="49" fontId="19" fillId="0" borderId="1" xfId="53" applyNumberFormat="1" applyFont="1" applyBorder="1" applyAlignment="1">
      <alignment horizontal="left" vertical="center" wrapText="1" indent="2"/>
    </xf>
    <xf numFmtId="0" fontId="18" fillId="0" borderId="0" xfId="0" applyFont="1" applyAlignment="1" applyProtection="1">
      <alignment horizontal="right" vertical="top"/>
      <protection locked="0"/>
    </xf>
    <xf numFmtId="178" fontId="22" fillId="0" borderId="1" xfId="0" applyNumberFormat="1" applyFont="1" applyBorder="1" applyAlignment="1">
      <alignment horizontal="right" vertical="center"/>
    </xf>
    <xf numFmtId="0" fontId="6" fillId="2" borderId="0" xfId="0" applyFont="1" applyFill="1" applyBorder="1" applyAlignment="1" quotePrefix="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opLeftCell="A11" workbookViewId="0">
      <selection activeCell="B46" sqref="B46"/>
    </sheetView>
  </sheetViews>
  <sheetFormatPr defaultColWidth="10" defaultRowHeight="12.75" customHeight="1" outlineLevelCol="3"/>
  <cols>
    <col min="1" max="1" width="39.1333333333333" customWidth="1"/>
    <col min="2" max="2" width="40.5666666666667" customWidth="1"/>
    <col min="3" max="3" width="40.2833333333333" customWidth="1"/>
    <col min="4" max="4" width="39.9916666666667" customWidth="1"/>
  </cols>
  <sheetData>
    <row r="1" ht="15" customHeight="1" spans="4:4">
      <c r="D1" s="105" t="s">
        <v>0</v>
      </c>
    </row>
    <row r="2" ht="41.25" customHeight="1" spans="1:4">
      <c r="A2" s="2" t="str">
        <f>"2026"&amp;"年财务收支预算总表"</f>
        <v>2026年财务收支预算总表</v>
      </c>
      <c r="B2" s="2"/>
      <c r="C2" s="2"/>
      <c r="D2" s="2"/>
    </row>
    <row r="3" ht="17.25" customHeight="1" spans="1:4">
      <c r="A3" s="3" t="str">
        <f>"单位名称："&amp;"富民县林业和草原局"</f>
        <v>单位名称：富民县林业和草原局</v>
      </c>
      <c r="B3" s="3"/>
      <c r="D3" s="1" t="s">
        <v>1</v>
      </c>
    </row>
    <row r="4" ht="23.25" customHeight="1" spans="1:4">
      <c r="A4" s="71" t="s">
        <v>2</v>
      </c>
      <c r="B4" s="71"/>
      <c r="C4" s="71" t="s">
        <v>3</v>
      </c>
      <c r="D4" s="71"/>
    </row>
    <row r="5" ht="24" customHeight="1" spans="1:4">
      <c r="A5" s="71" t="s">
        <v>4</v>
      </c>
      <c r="B5" s="71" t="str">
        <f>"2026"&amp;"年预算数"</f>
        <v>2026年预算数</v>
      </c>
      <c r="C5" s="71" t="s">
        <v>5</v>
      </c>
      <c r="D5" s="71" t="str">
        <f>"2026"&amp;"年预算数"</f>
        <v>2026年预算数</v>
      </c>
    </row>
    <row r="6" ht="17.25" customHeight="1" spans="1:4">
      <c r="A6" s="100" t="s">
        <v>6</v>
      </c>
      <c r="B6" s="96">
        <v>42938646.5</v>
      </c>
      <c r="C6" s="100" t="s">
        <v>7</v>
      </c>
      <c r="D6" s="96"/>
    </row>
    <row r="7" ht="17.25" customHeight="1" spans="1:4">
      <c r="A7" s="100" t="s">
        <v>8</v>
      </c>
      <c r="B7" s="96"/>
      <c r="C7" s="100" t="s">
        <v>9</v>
      </c>
      <c r="D7" s="96"/>
    </row>
    <row r="8" ht="17.25" customHeight="1" spans="1:4">
      <c r="A8" s="100" t="s">
        <v>10</v>
      </c>
      <c r="B8" s="96"/>
      <c r="C8" s="100" t="s">
        <v>11</v>
      </c>
      <c r="D8" s="96"/>
    </row>
    <row r="9" ht="17.25" customHeight="1" spans="1:4">
      <c r="A9" s="100" t="s">
        <v>12</v>
      </c>
      <c r="B9" s="96"/>
      <c r="C9" s="100" t="s">
        <v>13</v>
      </c>
      <c r="D9" s="96"/>
    </row>
    <row r="10" ht="17.25" customHeight="1" spans="1:4">
      <c r="A10" s="100" t="s">
        <v>14</v>
      </c>
      <c r="B10" s="96"/>
      <c r="C10" s="100" t="s">
        <v>15</v>
      </c>
      <c r="D10" s="96"/>
    </row>
    <row r="11" ht="17.25" customHeight="1" spans="1:4">
      <c r="A11" s="100" t="s">
        <v>16</v>
      </c>
      <c r="B11" s="96"/>
      <c r="C11" s="100" t="s">
        <v>17</v>
      </c>
      <c r="D11" s="96"/>
    </row>
    <row r="12" ht="17.25" customHeight="1" spans="1:4">
      <c r="A12" s="100" t="s">
        <v>18</v>
      </c>
      <c r="B12" s="96"/>
      <c r="C12" s="100" t="s">
        <v>19</v>
      </c>
      <c r="D12" s="96"/>
    </row>
    <row r="13" ht="17.25" customHeight="1" spans="1:4">
      <c r="A13" s="100" t="s">
        <v>20</v>
      </c>
      <c r="B13" s="96"/>
      <c r="C13" s="100" t="s">
        <v>21</v>
      </c>
      <c r="D13" s="96">
        <v>1039973.04</v>
      </c>
    </row>
    <row r="14" ht="17.25" customHeight="1" spans="1:4">
      <c r="A14" s="100" t="s">
        <v>22</v>
      </c>
      <c r="B14" s="96"/>
      <c r="C14" s="100" t="s">
        <v>23</v>
      </c>
      <c r="D14" s="96">
        <v>845351.38</v>
      </c>
    </row>
    <row r="15" ht="17.25" customHeight="1" spans="1:4">
      <c r="A15" s="100" t="s">
        <v>24</v>
      </c>
      <c r="B15" s="96"/>
      <c r="C15" s="100" t="s">
        <v>25</v>
      </c>
      <c r="D15" s="96">
        <v>16031274.18</v>
      </c>
    </row>
    <row r="16" ht="17.25" customHeight="1" spans="1:4">
      <c r="A16" s="100"/>
      <c r="B16" s="96"/>
      <c r="C16" s="100" t="s">
        <v>26</v>
      </c>
      <c r="D16" s="96"/>
    </row>
    <row r="17" ht="17.25" customHeight="1" spans="1:4">
      <c r="A17" s="100"/>
      <c r="B17" s="96"/>
      <c r="C17" s="100" t="s">
        <v>27</v>
      </c>
      <c r="D17" s="96">
        <v>24300167.02</v>
      </c>
    </row>
    <row r="18" ht="17.25" customHeight="1" spans="1:4">
      <c r="A18" s="100"/>
      <c r="B18" s="96"/>
      <c r="C18" s="100" t="s">
        <v>28</v>
      </c>
      <c r="D18" s="96"/>
    </row>
    <row r="19" ht="17.25" customHeight="1" spans="1:4">
      <c r="A19" s="100"/>
      <c r="B19" s="96"/>
      <c r="C19" s="100" t="s">
        <v>29</v>
      </c>
      <c r="D19" s="96"/>
    </row>
    <row r="20" ht="17.25" customHeight="1" spans="1:4">
      <c r="A20" s="100"/>
      <c r="B20" s="96"/>
      <c r="C20" s="100" t="s">
        <v>30</v>
      </c>
      <c r="D20" s="96"/>
    </row>
    <row r="21" ht="17.25" customHeight="1" spans="1:4">
      <c r="A21" s="100"/>
      <c r="B21" s="96"/>
      <c r="C21" s="100" t="s">
        <v>31</v>
      </c>
      <c r="D21" s="96"/>
    </row>
    <row r="22" ht="17.25" customHeight="1" spans="1:4">
      <c r="A22" s="100"/>
      <c r="B22" s="96"/>
      <c r="C22" s="100" t="s">
        <v>32</v>
      </c>
      <c r="D22" s="96"/>
    </row>
    <row r="23" ht="17.25" customHeight="1" spans="1:4">
      <c r="A23" s="100"/>
      <c r="B23" s="96"/>
      <c r="C23" s="100" t="s">
        <v>33</v>
      </c>
      <c r="D23" s="96"/>
    </row>
    <row r="24" ht="17.25" customHeight="1" spans="1:4">
      <c r="A24" s="100"/>
      <c r="B24" s="96"/>
      <c r="C24" s="100" t="s">
        <v>34</v>
      </c>
      <c r="D24" s="96">
        <v>721880.88</v>
      </c>
    </row>
    <row r="25" ht="17.25" customHeight="1" spans="1:4">
      <c r="A25" s="100"/>
      <c r="B25" s="96"/>
      <c r="C25" s="100" t="s">
        <v>35</v>
      </c>
      <c r="D25" s="96"/>
    </row>
    <row r="26" ht="17.25" customHeight="1" spans="1:4">
      <c r="A26" s="100"/>
      <c r="B26" s="96"/>
      <c r="C26" s="100" t="s">
        <v>36</v>
      </c>
      <c r="D26" s="96"/>
    </row>
    <row r="27" ht="17.25" customHeight="1" spans="1:4">
      <c r="A27" s="100"/>
      <c r="B27" s="96"/>
      <c r="C27" s="100" t="s">
        <v>37</v>
      </c>
      <c r="D27" s="96"/>
    </row>
    <row r="28" ht="16.5" customHeight="1" spans="1:4">
      <c r="A28" s="100"/>
      <c r="B28" s="96"/>
      <c r="C28" s="100" t="s">
        <v>38</v>
      </c>
      <c r="D28" s="96"/>
    </row>
    <row r="29" ht="16.5" customHeight="1" spans="1:4">
      <c r="A29" s="100"/>
      <c r="B29" s="96"/>
      <c r="C29" s="100" t="s">
        <v>39</v>
      </c>
      <c r="D29" s="96"/>
    </row>
    <row r="30" ht="17.25" customHeight="1" spans="1:4">
      <c r="A30" s="100"/>
      <c r="B30" s="96"/>
      <c r="C30" s="100" t="s">
        <v>40</v>
      </c>
      <c r="D30" s="96"/>
    </row>
    <row r="31" ht="17.25" customHeight="1" spans="1:4">
      <c r="A31" s="100"/>
      <c r="B31" s="96"/>
      <c r="C31" s="100" t="s">
        <v>41</v>
      </c>
      <c r="D31" s="96"/>
    </row>
    <row r="32" ht="17.25" customHeight="1" spans="1:4">
      <c r="A32" s="100"/>
      <c r="B32" s="96"/>
      <c r="C32" s="100" t="s">
        <v>42</v>
      </c>
      <c r="D32" s="96"/>
    </row>
    <row r="33" ht="17.25" customHeight="1" spans="1:4">
      <c r="A33" s="100"/>
      <c r="B33" s="96"/>
      <c r="C33" s="100" t="s">
        <v>43</v>
      </c>
      <c r="D33" s="96"/>
    </row>
    <row r="34" ht="16.5" customHeight="1" spans="1:4">
      <c r="A34" s="101" t="s">
        <v>44</v>
      </c>
      <c r="B34" s="106">
        <f>42938646.5-0</f>
        <v>42938646.5</v>
      </c>
      <c r="C34" s="101" t="s">
        <v>45</v>
      </c>
      <c r="D34" s="106">
        <v>42938646.5</v>
      </c>
    </row>
    <row r="35" ht="16.5" customHeight="1" spans="1:4">
      <c r="A35" s="100" t="s">
        <v>46</v>
      </c>
      <c r="B35" s="96"/>
      <c r="C35" s="100" t="s">
        <v>47</v>
      </c>
      <c r="D35" s="96"/>
    </row>
    <row r="36" ht="16.5" customHeight="1" spans="1:4">
      <c r="A36" s="101" t="s">
        <v>48</v>
      </c>
      <c r="B36" s="106">
        <v>42938646.5</v>
      </c>
      <c r="C36" s="101" t="s">
        <v>49</v>
      </c>
      <c r="D36" s="106">
        <v>42938646.5</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topLeftCell="C1" workbookViewId="0">
      <selection activeCell="H22" sqref="H22"/>
    </sheetView>
  </sheetViews>
  <sheetFormatPr defaultColWidth="10.7083333333333" defaultRowHeight="12" customHeight="1" outlineLevelRow="7"/>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0:10">
      <c r="J1" s="1" t="s">
        <v>396</v>
      </c>
    </row>
    <row r="2" ht="39.75" customHeight="1" spans="1:10">
      <c r="A2" s="2" t="str">
        <f>"2026"&amp;"年项目支出绩效目标表（另文下达）"</f>
        <v>2026年项目支出绩效目标表（另文下达）</v>
      </c>
      <c r="B2" s="2"/>
      <c r="C2" s="2"/>
      <c r="D2" s="2"/>
      <c r="E2" s="2"/>
      <c r="F2" s="2"/>
      <c r="G2" s="2"/>
      <c r="H2" s="2"/>
      <c r="I2" s="2"/>
      <c r="J2" s="2"/>
    </row>
    <row r="3" ht="17.25" customHeight="1" spans="1:8">
      <c r="A3" s="3" t="str">
        <f>"单位名称："&amp;"富民县林业和草原局"</f>
        <v>单位名称：富民县林业和草原局</v>
      </c>
      <c r="B3" s="3"/>
      <c r="C3" s="3"/>
      <c r="D3" s="3"/>
      <c r="E3" s="3"/>
      <c r="F3" s="3"/>
      <c r="G3" s="3"/>
      <c r="H3" s="3"/>
    </row>
    <row r="4" ht="44.25" customHeight="1" spans="1:10">
      <c r="A4" s="71" t="s">
        <v>216</v>
      </c>
      <c r="B4" s="71" t="s">
        <v>397</v>
      </c>
      <c r="C4" s="88" t="s">
        <v>398</v>
      </c>
      <c r="D4" s="71" t="s">
        <v>399</v>
      </c>
      <c r="E4" s="71" t="s">
        <v>400</v>
      </c>
      <c r="F4" s="71" t="s">
        <v>401</v>
      </c>
      <c r="G4" s="71" t="s">
        <v>402</v>
      </c>
      <c r="H4" s="71" t="s">
        <v>403</v>
      </c>
      <c r="I4" s="71" t="s">
        <v>404</v>
      </c>
      <c r="J4" s="71" t="s">
        <v>405</v>
      </c>
    </row>
    <row r="5" ht="18.75" customHeight="1" spans="1:10">
      <c r="A5" s="89">
        <v>1</v>
      </c>
      <c r="B5" s="89">
        <v>2</v>
      </c>
      <c r="C5" s="89">
        <v>3</v>
      </c>
      <c r="D5" s="89">
        <v>4</v>
      </c>
      <c r="E5" s="89">
        <v>5</v>
      </c>
      <c r="F5" s="89">
        <v>6</v>
      </c>
      <c r="G5" s="89">
        <v>7</v>
      </c>
      <c r="H5" s="89">
        <v>8</v>
      </c>
      <c r="I5" s="89">
        <v>9</v>
      </c>
      <c r="J5" s="89">
        <v>10</v>
      </c>
    </row>
    <row r="6" s="70" customFormat="1" ht="22" customHeight="1" spans="1:10">
      <c r="A6" s="90" t="s">
        <v>635</v>
      </c>
      <c r="B6" s="90" t="s">
        <v>635</v>
      </c>
      <c r="C6" s="90" t="s">
        <v>635</v>
      </c>
      <c r="D6" s="90" t="s">
        <v>635</v>
      </c>
      <c r="E6" s="90" t="s">
        <v>635</v>
      </c>
      <c r="F6" s="70" t="s">
        <v>635</v>
      </c>
      <c r="G6" s="90" t="s">
        <v>635</v>
      </c>
      <c r="H6" s="90" t="s">
        <v>635</v>
      </c>
      <c r="I6" s="90" t="s">
        <v>635</v>
      </c>
      <c r="J6" s="90" t="s">
        <v>635</v>
      </c>
    </row>
    <row r="8" customHeight="1" spans="1:1">
      <c r="A8" t="s">
        <v>780</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3"/>
  <sheetViews>
    <sheetView showZeros="0" workbookViewId="0">
      <selection activeCell="B7" sqref="B7:F7"/>
    </sheetView>
  </sheetViews>
  <sheetFormatPr defaultColWidth="10.7083333333333" defaultRowHeight="14.25" customHeight="1" outlineLevelCol="5"/>
  <cols>
    <col min="1" max="1" width="37.575" customWidth="1"/>
    <col min="2" max="2" width="24.1416666666667" customWidth="1"/>
    <col min="3" max="3" width="37.575" customWidth="1"/>
    <col min="4" max="4" width="32.2833333333333" customWidth="1"/>
    <col min="5" max="6" width="42.85" customWidth="1"/>
  </cols>
  <sheetData>
    <row r="1" ht="12" customHeight="1" spans="1:6">
      <c r="A1">
        <v>1</v>
      </c>
      <c r="B1">
        <v>0</v>
      </c>
      <c r="C1">
        <v>1</v>
      </c>
      <c r="F1" s="1" t="s">
        <v>781</v>
      </c>
    </row>
    <row r="2" ht="42" customHeight="1" spans="1:6">
      <c r="A2" s="2" t="str">
        <f>"2026"&amp;"年政府性基金预算支出预算表"</f>
        <v>2026年政府性基金预算支出预算表</v>
      </c>
      <c r="B2" s="2" t="s">
        <v>782</v>
      </c>
      <c r="C2" s="2"/>
      <c r="D2" s="2"/>
      <c r="E2" s="2"/>
      <c r="F2" s="2"/>
    </row>
    <row r="3" ht="13.5" customHeight="1" spans="1:6">
      <c r="A3" s="3" t="str">
        <f>"单位名称："&amp;"富民县林业和草原局"</f>
        <v>单位名称：富民县林业和草原局</v>
      </c>
      <c r="B3" s="3" t="s">
        <v>783</v>
      </c>
      <c r="C3" s="3"/>
      <c r="F3" s="1" t="s">
        <v>199</v>
      </c>
    </row>
    <row r="4" ht="19.5" customHeight="1" spans="1:6">
      <c r="A4" s="71" t="s">
        <v>214</v>
      </c>
      <c r="B4" s="71" t="s">
        <v>74</v>
      </c>
      <c r="C4" s="71" t="s">
        <v>75</v>
      </c>
      <c r="D4" s="71" t="s">
        <v>784</v>
      </c>
      <c r="E4" s="71"/>
      <c r="F4" s="71"/>
    </row>
    <row r="5" ht="18.75" customHeight="1" spans="1:6">
      <c r="A5" s="71"/>
      <c r="B5" s="71"/>
      <c r="C5" s="71"/>
      <c r="D5" s="71" t="s">
        <v>53</v>
      </c>
      <c r="E5" s="71" t="s">
        <v>76</v>
      </c>
      <c r="F5" s="71" t="s">
        <v>77</v>
      </c>
    </row>
    <row r="6" ht="18.75" customHeight="1" spans="1:6">
      <c r="A6" s="71">
        <v>1</v>
      </c>
      <c r="B6" s="71" t="s">
        <v>85</v>
      </c>
      <c r="C6" s="71">
        <v>3</v>
      </c>
      <c r="D6" s="71">
        <v>4</v>
      </c>
      <c r="E6" s="71">
        <v>5</v>
      </c>
      <c r="F6" s="71">
        <v>6</v>
      </c>
    </row>
    <row r="7" ht="21" customHeight="1" spans="1:6">
      <c r="A7" s="5" t="s">
        <v>67</v>
      </c>
      <c r="B7" s="72" t="s">
        <v>635</v>
      </c>
      <c r="C7" s="72" t="s">
        <v>635</v>
      </c>
      <c r="D7" s="81" t="s">
        <v>635</v>
      </c>
      <c r="E7" s="81" t="s">
        <v>635</v>
      </c>
      <c r="F7" s="81" t="s">
        <v>635</v>
      </c>
    </row>
    <row r="8" ht="21" customHeight="1" spans="1:6">
      <c r="A8" s="5"/>
      <c r="B8" s="5"/>
      <c r="C8" s="5"/>
      <c r="D8" s="82"/>
      <c r="E8" s="82"/>
      <c r="F8" s="82"/>
    </row>
    <row r="9" ht="18.75" customHeight="1" spans="1:6">
      <c r="A9" s="71" t="s">
        <v>204</v>
      </c>
      <c r="B9" s="71" t="s">
        <v>204</v>
      </c>
      <c r="C9" s="71" t="s">
        <v>204</v>
      </c>
      <c r="D9" s="82"/>
      <c r="E9" s="82"/>
      <c r="F9" s="82"/>
    </row>
    <row r="13" customHeight="1" spans="1:1">
      <c r="A13" s="87" t="s">
        <v>785</v>
      </c>
    </row>
  </sheetData>
  <mergeCells count="7">
    <mergeCell ref="A2:F2"/>
    <mergeCell ref="A3:C3"/>
    <mergeCell ref="D4:F4"/>
    <mergeCell ref="A9:C9"/>
    <mergeCell ref="A4:A5"/>
    <mergeCell ref="B4:B5"/>
    <mergeCell ref="C4:C5"/>
  </mergeCells>
  <printOptions horizontalCentered="1"/>
  <pageMargins left="0.26" right="0.26" top="0.39" bottom="0.39" header="0.33" footer="0.33"/>
  <pageSetup paperSize="9" scale="9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2"/>
  <sheetViews>
    <sheetView showZeros="0" tabSelected="1" topLeftCell="C1" workbookViewId="0">
      <selection activeCell="G7" sqref="G7"/>
    </sheetView>
  </sheetViews>
  <sheetFormatPr defaultColWidth="10.7083333333333" defaultRowHeight="14.25" customHeight="1"/>
  <cols>
    <col min="1" max="2" width="38" customWidth="1"/>
    <col min="3" max="3" width="48" customWidth="1"/>
    <col min="4" max="4" width="25.2833333333333" customWidth="1"/>
    <col min="5" max="5" width="41.1416666666667" customWidth="1"/>
    <col min="6" max="6" width="9" customWidth="1"/>
    <col min="7" max="7" width="13" customWidth="1"/>
    <col min="8" max="8" width="15.575" customWidth="1"/>
    <col min="9" max="18" width="23.2833333333333" customWidth="1"/>
    <col min="19" max="19" width="23.1416666666667" customWidth="1"/>
  </cols>
  <sheetData>
    <row r="1" ht="15.75" customHeight="1" spans="19:19">
      <c r="S1" s="1" t="s">
        <v>786</v>
      </c>
    </row>
    <row r="2" ht="41.25" customHeight="1" spans="1:19">
      <c r="A2" s="2" t="str">
        <f>"2026"&amp;"年部门政府采购预算表"</f>
        <v>2026年部门政府采购预算表</v>
      </c>
      <c r="B2" s="2"/>
      <c r="C2" s="2"/>
      <c r="D2" s="2"/>
      <c r="E2" s="2"/>
      <c r="F2" s="2"/>
      <c r="G2" s="2"/>
      <c r="H2" s="2"/>
      <c r="I2" s="2"/>
      <c r="J2" s="2"/>
      <c r="K2" s="2"/>
      <c r="L2" s="2"/>
      <c r="M2" s="2"/>
      <c r="N2" s="2"/>
      <c r="O2" s="2"/>
      <c r="P2" s="2"/>
      <c r="Q2" s="2"/>
      <c r="R2" s="2"/>
      <c r="S2" s="2"/>
    </row>
    <row r="3" ht="18.75" customHeight="1" spans="1:19">
      <c r="A3" t="str">
        <f>"单位名称："&amp;"富民县林业和草原局"</f>
        <v>单位名称：富民县林业和草原局</v>
      </c>
      <c r="S3" s="1" t="s">
        <v>1</v>
      </c>
    </row>
    <row r="4" ht="15.75" customHeight="1" spans="1:19">
      <c r="A4" s="71" t="s">
        <v>213</v>
      </c>
      <c r="B4" s="71" t="s">
        <v>214</v>
      </c>
      <c r="C4" s="71" t="s">
        <v>787</v>
      </c>
      <c r="D4" s="71" t="s">
        <v>788</v>
      </c>
      <c r="E4" s="71" t="s">
        <v>789</v>
      </c>
      <c r="F4" s="4" t="s">
        <v>790</v>
      </c>
      <c r="G4" s="71" t="s">
        <v>791</v>
      </c>
      <c r="H4" s="4" t="s">
        <v>792</v>
      </c>
      <c r="I4" s="71" t="s">
        <v>221</v>
      </c>
      <c r="J4" s="71"/>
      <c r="K4" s="71"/>
      <c r="L4" s="71"/>
      <c r="M4" s="71"/>
      <c r="N4" s="71"/>
      <c r="O4" s="71"/>
      <c r="P4" s="71"/>
      <c r="Q4" s="71"/>
      <c r="R4" s="71"/>
      <c r="S4" s="71"/>
    </row>
    <row r="5" ht="17.25" customHeight="1" spans="1:19">
      <c r="A5" s="71"/>
      <c r="B5" s="71"/>
      <c r="C5" s="71"/>
      <c r="D5" s="71"/>
      <c r="E5" s="71"/>
      <c r="F5" s="4"/>
      <c r="G5" s="71"/>
      <c r="H5" s="4"/>
      <c r="I5" s="71" t="s">
        <v>53</v>
      </c>
      <c r="J5" s="71" t="s">
        <v>56</v>
      </c>
      <c r="K5" s="71" t="s">
        <v>57</v>
      </c>
      <c r="L5" s="71" t="s">
        <v>58</v>
      </c>
      <c r="M5" s="71" t="s">
        <v>59</v>
      </c>
      <c r="N5" s="71" t="s">
        <v>793</v>
      </c>
      <c r="O5" s="71"/>
      <c r="P5" s="71"/>
      <c r="Q5" s="71"/>
      <c r="R5" s="71"/>
      <c r="S5" s="71"/>
    </row>
    <row r="6" ht="54" customHeight="1" spans="1:19">
      <c r="A6" s="71"/>
      <c r="B6" s="71"/>
      <c r="C6" s="71"/>
      <c r="D6" s="71"/>
      <c r="E6" s="71"/>
      <c r="F6" s="4"/>
      <c r="G6" s="71"/>
      <c r="H6" s="4"/>
      <c r="I6" s="71"/>
      <c r="J6" s="71" t="s">
        <v>55</v>
      </c>
      <c r="K6" s="71"/>
      <c r="L6" s="71"/>
      <c r="M6" s="71"/>
      <c r="N6" s="71" t="s">
        <v>55</v>
      </c>
      <c r="O6" s="71" t="s">
        <v>61</v>
      </c>
      <c r="P6" s="71" t="s">
        <v>63</v>
      </c>
      <c r="Q6" s="71" t="s">
        <v>62</v>
      </c>
      <c r="R6" s="71" t="s">
        <v>64</v>
      </c>
      <c r="S6" s="71" t="s">
        <v>65</v>
      </c>
    </row>
    <row r="7" ht="18" customHeight="1" spans="1:19">
      <c r="A7" s="71">
        <v>1</v>
      </c>
      <c r="B7" s="71" t="s">
        <v>85</v>
      </c>
      <c r="C7" s="71" t="s">
        <v>86</v>
      </c>
      <c r="D7" s="71">
        <v>4</v>
      </c>
      <c r="E7" s="71">
        <v>5</v>
      </c>
      <c r="F7" s="71">
        <v>6</v>
      </c>
      <c r="G7" s="71">
        <v>7</v>
      </c>
      <c r="H7" s="71">
        <v>8</v>
      </c>
      <c r="I7" s="71">
        <v>9</v>
      </c>
      <c r="J7" s="71">
        <v>10</v>
      </c>
      <c r="K7" s="71">
        <v>11</v>
      </c>
      <c r="L7" s="71">
        <v>12</v>
      </c>
      <c r="M7" s="71">
        <v>13</v>
      </c>
      <c r="N7" s="71">
        <v>14</v>
      </c>
      <c r="O7" s="71">
        <v>15</v>
      </c>
      <c r="P7" s="71">
        <v>16</v>
      </c>
      <c r="Q7" s="71">
        <v>17</v>
      </c>
      <c r="R7" s="71">
        <v>18</v>
      </c>
      <c r="S7" s="71">
        <v>19</v>
      </c>
    </row>
    <row r="8" ht="21" customHeight="1" spans="1:19">
      <c r="A8" s="5" t="s">
        <v>67</v>
      </c>
      <c r="B8" s="5" t="s">
        <v>67</v>
      </c>
      <c r="C8" s="5" t="s">
        <v>247</v>
      </c>
      <c r="D8" s="5" t="s">
        <v>794</v>
      </c>
      <c r="E8" s="5" t="s">
        <v>794</v>
      </c>
      <c r="F8" s="5" t="s">
        <v>560</v>
      </c>
      <c r="G8" s="86">
        <v>1</v>
      </c>
      <c r="H8" s="75">
        <v>1000</v>
      </c>
      <c r="I8" s="75">
        <v>1000</v>
      </c>
      <c r="J8" s="75">
        <v>1000</v>
      </c>
      <c r="K8" s="75"/>
      <c r="L8" s="75"/>
      <c r="M8" s="75"/>
      <c r="N8" s="75"/>
      <c r="O8" s="75"/>
      <c r="P8" s="75"/>
      <c r="Q8" s="75"/>
      <c r="R8" s="75"/>
      <c r="S8" s="75"/>
    </row>
    <row r="9" ht="21" customHeight="1" spans="1:19">
      <c r="A9" s="5" t="s">
        <v>67</v>
      </c>
      <c r="B9" s="5" t="s">
        <v>67</v>
      </c>
      <c r="C9" s="5" t="s">
        <v>288</v>
      </c>
      <c r="D9" s="5" t="s">
        <v>290</v>
      </c>
      <c r="E9" s="5" t="s">
        <v>795</v>
      </c>
      <c r="F9" s="5" t="s">
        <v>560</v>
      </c>
      <c r="G9" s="86">
        <v>1</v>
      </c>
      <c r="H9" s="75">
        <v>240000</v>
      </c>
      <c r="I9" s="75">
        <v>240000</v>
      </c>
      <c r="J9" s="75">
        <v>240000</v>
      </c>
      <c r="K9" s="75"/>
      <c r="L9" s="75"/>
      <c r="M9" s="75"/>
      <c r="N9" s="75"/>
      <c r="O9" s="75"/>
      <c r="P9" s="75"/>
      <c r="Q9" s="75"/>
      <c r="R9" s="75"/>
      <c r="S9" s="75"/>
    </row>
    <row r="10" ht="21" customHeight="1" spans="1:19">
      <c r="A10" s="5" t="s">
        <v>67</v>
      </c>
      <c r="B10" s="5" t="s">
        <v>70</v>
      </c>
      <c r="C10" s="5" t="s">
        <v>247</v>
      </c>
      <c r="D10" s="5" t="s">
        <v>794</v>
      </c>
      <c r="E10" s="5" t="s">
        <v>794</v>
      </c>
      <c r="F10" s="5" t="s">
        <v>560</v>
      </c>
      <c r="G10" s="86">
        <v>1</v>
      </c>
      <c r="H10" s="75">
        <v>5000</v>
      </c>
      <c r="I10" s="75">
        <v>5000</v>
      </c>
      <c r="J10" s="75">
        <v>5000</v>
      </c>
      <c r="K10" s="75"/>
      <c r="L10" s="75"/>
      <c r="M10" s="75"/>
      <c r="N10" s="75"/>
      <c r="O10" s="75"/>
      <c r="P10" s="75"/>
      <c r="Q10" s="75"/>
      <c r="R10" s="75"/>
      <c r="S10" s="75"/>
    </row>
    <row r="11" ht="21" customHeight="1" spans="1:19">
      <c r="A11" s="5" t="s">
        <v>67</v>
      </c>
      <c r="B11" s="5" t="s">
        <v>72</v>
      </c>
      <c r="C11" s="5" t="s">
        <v>247</v>
      </c>
      <c r="D11" s="5" t="s">
        <v>796</v>
      </c>
      <c r="E11" s="5" t="s">
        <v>794</v>
      </c>
      <c r="F11" s="5" t="s">
        <v>560</v>
      </c>
      <c r="G11" s="86">
        <v>1</v>
      </c>
      <c r="H11" s="75">
        <v>5000</v>
      </c>
      <c r="I11" s="75">
        <v>5000</v>
      </c>
      <c r="J11" s="75">
        <v>5000</v>
      </c>
      <c r="K11" s="75"/>
      <c r="L11" s="75"/>
      <c r="M11" s="75"/>
      <c r="N11" s="75"/>
      <c r="O11" s="75"/>
      <c r="P11" s="75"/>
      <c r="Q11" s="75"/>
      <c r="R11" s="75"/>
      <c r="S11" s="75"/>
    </row>
    <row r="12" ht="21" customHeight="1" spans="1:19">
      <c r="A12" s="71" t="s">
        <v>204</v>
      </c>
      <c r="B12" s="71"/>
      <c r="C12" s="71"/>
      <c r="D12" s="71"/>
      <c r="E12" s="71"/>
      <c r="F12" s="71"/>
      <c r="G12" s="71"/>
      <c r="H12" s="75"/>
      <c r="I12" s="75">
        <v>251000</v>
      </c>
      <c r="J12" s="75">
        <v>251000</v>
      </c>
      <c r="K12" s="75"/>
      <c r="L12" s="75"/>
      <c r="M12" s="75"/>
      <c r="N12" s="75"/>
      <c r="O12" s="75"/>
      <c r="P12" s="75"/>
      <c r="Q12" s="75"/>
      <c r="R12" s="75"/>
      <c r="S12" s="75"/>
    </row>
  </sheetData>
  <mergeCells count="18">
    <mergeCell ref="A2:S2"/>
    <mergeCell ref="A3:H3"/>
    <mergeCell ref="I4:S4"/>
    <mergeCell ref="N5:S5"/>
    <mergeCell ref="A12:G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7" right="0.67" top="0.5" bottom="0.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3"/>
  <sheetViews>
    <sheetView showZeros="0" topLeftCell="B1" workbookViewId="0">
      <selection activeCell="T8" sqref="C8:T8"/>
    </sheetView>
  </sheetViews>
  <sheetFormatPr defaultColWidth="10.7083333333333" defaultRowHeight="14.25" customHeight="1"/>
  <cols>
    <col min="1" max="5" width="45.7083333333333" customWidth="1"/>
    <col min="6" max="6" width="32.1416666666667" customWidth="1"/>
    <col min="7" max="7" width="33.2833333333333" customWidth="1"/>
    <col min="8" max="8" width="32.85" customWidth="1"/>
    <col min="9" max="9" width="45.7083333333333" customWidth="1"/>
    <col min="10" max="18" width="23.85" customWidth="1"/>
    <col min="19" max="20" width="23.7083333333333" customWidth="1"/>
  </cols>
  <sheetData>
    <row r="1" ht="16.5" customHeight="1" spans="20:20">
      <c r="T1" s="1" t="s">
        <v>797</v>
      </c>
    </row>
    <row r="2" ht="41.25" customHeight="1" spans="1:20">
      <c r="A2" s="2" t="str">
        <f>"2026"&amp;"年政府购买服务预算表"</f>
        <v>2026年政府购买服务预算表</v>
      </c>
      <c r="B2" s="2"/>
      <c r="C2" s="2"/>
      <c r="D2" s="2"/>
      <c r="E2" s="2"/>
      <c r="F2" s="2"/>
      <c r="G2" s="2"/>
      <c r="H2" s="2"/>
      <c r="I2" s="2"/>
      <c r="J2" s="2"/>
      <c r="K2" s="2"/>
      <c r="L2" s="2"/>
      <c r="M2" s="2"/>
      <c r="N2" s="2"/>
      <c r="O2" s="2"/>
      <c r="P2" s="2"/>
      <c r="Q2" s="2"/>
      <c r="R2" s="2"/>
      <c r="S2" s="2"/>
      <c r="T2" s="2"/>
    </row>
    <row r="3" ht="22.5" customHeight="1" spans="1:20">
      <c r="A3" t="str">
        <f>"单位名称："&amp;"富民县林业和草原局"</f>
        <v>单位名称：富民县林业和草原局</v>
      </c>
      <c r="T3" s="1" t="s">
        <v>1</v>
      </c>
    </row>
    <row r="4" ht="24" customHeight="1" spans="1:20">
      <c r="A4" s="71" t="s">
        <v>213</v>
      </c>
      <c r="B4" s="71" t="s">
        <v>214</v>
      </c>
      <c r="C4" s="71" t="s">
        <v>216</v>
      </c>
      <c r="D4" s="71" t="s">
        <v>798</v>
      </c>
      <c r="E4" s="71" t="s">
        <v>799</v>
      </c>
      <c r="F4" s="71" t="s">
        <v>800</v>
      </c>
      <c r="G4" s="71" t="s">
        <v>801</v>
      </c>
      <c r="H4" s="71" t="s">
        <v>802</v>
      </c>
      <c r="I4" s="71" t="s">
        <v>803</v>
      </c>
      <c r="J4" s="71" t="s">
        <v>221</v>
      </c>
      <c r="K4" s="71"/>
      <c r="L4" s="71"/>
      <c r="M4" s="71"/>
      <c r="N4" s="71"/>
      <c r="O4" s="71"/>
      <c r="P4" s="71"/>
      <c r="Q4" s="71"/>
      <c r="R4" s="71"/>
      <c r="S4" s="71"/>
      <c r="T4" s="71"/>
    </row>
    <row r="5" ht="24" customHeight="1" spans="1:20">
      <c r="A5" s="71"/>
      <c r="B5" s="71"/>
      <c r="C5" s="71"/>
      <c r="D5" s="71"/>
      <c r="E5" s="71"/>
      <c r="F5" s="71"/>
      <c r="G5" s="71"/>
      <c r="H5" s="71"/>
      <c r="I5" s="71"/>
      <c r="J5" s="71" t="s">
        <v>53</v>
      </c>
      <c r="K5" s="71" t="s">
        <v>56</v>
      </c>
      <c r="L5" s="71" t="s">
        <v>804</v>
      </c>
      <c r="M5" s="71" t="s">
        <v>58</v>
      </c>
      <c r="N5" s="71" t="s">
        <v>805</v>
      </c>
      <c r="O5" s="71" t="s">
        <v>793</v>
      </c>
      <c r="P5" s="71"/>
      <c r="Q5" s="71"/>
      <c r="R5" s="71"/>
      <c r="S5" s="71"/>
      <c r="T5" s="71"/>
    </row>
    <row r="6" ht="54" customHeight="1" spans="1:20">
      <c r="A6" s="71"/>
      <c r="B6" s="71"/>
      <c r="C6" s="71"/>
      <c r="D6" s="71"/>
      <c r="E6" s="71"/>
      <c r="F6" s="71"/>
      <c r="G6" s="71"/>
      <c r="H6" s="71"/>
      <c r="I6" s="71"/>
      <c r="J6" s="71"/>
      <c r="K6" s="71" t="s">
        <v>55</v>
      </c>
      <c r="L6" s="71"/>
      <c r="M6" s="71"/>
      <c r="N6" s="71"/>
      <c r="O6" s="71" t="s">
        <v>55</v>
      </c>
      <c r="P6" s="71" t="s">
        <v>61</v>
      </c>
      <c r="Q6" s="71" t="s">
        <v>63</v>
      </c>
      <c r="R6" s="71" t="s">
        <v>62</v>
      </c>
      <c r="S6" s="71" t="s">
        <v>64</v>
      </c>
      <c r="T6" s="71" t="s">
        <v>65</v>
      </c>
    </row>
    <row r="7" ht="17.25" customHeight="1" spans="1:20">
      <c r="A7" s="71">
        <v>1</v>
      </c>
      <c r="B7" s="71">
        <v>2</v>
      </c>
      <c r="C7" s="71">
        <v>3</v>
      </c>
      <c r="D7" s="71">
        <v>4</v>
      </c>
      <c r="E7" s="71">
        <v>5</v>
      </c>
      <c r="F7" s="71">
        <v>6</v>
      </c>
      <c r="G7" s="71">
        <v>7</v>
      </c>
      <c r="H7" s="71">
        <v>8</v>
      </c>
      <c r="I7" s="71">
        <v>9</v>
      </c>
      <c r="J7" s="71">
        <v>10</v>
      </c>
      <c r="K7" s="71">
        <v>11</v>
      </c>
      <c r="L7" s="71">
        <v>12</v>
      </c>
      <c r="M7" s="71">
        <v>13</v>
      </c>
      <c r="N7" s="71">
        <v>14</v>
      </c>
      <c r="O7" s="71">
        <v>15</v>
      </c>
      <c r="P7" s="71">
        <v>16</v>
      </c>
      <c r="Q7" s="71">
        <v>17</v>
      </c>
      <c r="R7" s="71">
        <v>18</v>
      </c>
      <c r="S7" s="71">
        <v>19</v>
      </c>
      <c r="T7" s="71">
        <v>20</v>
      </c>
    </row>
    <row r="8" ht="21" customHeight="1" spans="1:20">
      <c r="A8" s="76" t="s">
        <v>67</v>
      </c>
      <c r="B8" s="76" t="s">
        <v>67</v>
      </c>
      <c r="C8" s="77" t="s">
        <v>635</v>
      </c>
      <c r="D8" s="77" t="s">
        <v>635</v>
      </c>
      <c r="E8" s="77" t="s">
        <v>635</v>
      </c>
      <c r="F8" s="77" t="s">
        <v>635</v>
      </c>
      <c r="G8" s="77" t="s">
        <v>635</v>
      </c>
      <c r="H8" s="77" t="s">
        <v>635</v>
      </c>
      <c r="I8" s="77" t="s">
        <v>635</v>
      </c>
      <c r="J8" s="74" t="s">
        <v>635</v>
      </c>
      <c r="K8" s="74" t="s">
        <v>635</v>
      </c>
      <c r="L8" s="74" t="s">
        <v>635</v>
      </c>
      <c r="M8" s="74" t="s">
        <v>635</v>
      </c>
      <c r="N8" s="74" t="s">
        <v>635</v>
      </c>
      <c r="O8" s="74" t="s">
        <v>635</v>
      </c>
      <c r="P8" s="74" t="s">
        <v>635</v>
      </c>
      <c r="Q8" s="74" t="s">
        <v>635</v>
      </c>
      <c r="R8" s="74" t="s">
        <v>635</v>
      </c>
      <c r="S8" s="74" t="s">
        <v>635</v>
      </c>
      <c r="T8" s="74" t="s">
        <v>635</v>
      </c>
    </row>
    <row r="9" ht="21" customHeight="1" spans="1:20">
      <c r="A9" s="71" t="s">
        <v>204</v>
      </c>
      <c r="B9" s="71"/>
      <c r="C9" s="71"/>
      <c r="D9" s="71"/>
      <c r="E9" s="71"/>
      <c r="F9" s="71"/>
      <c r="G9" s="71"/>
      <c r="H9" s="71"/>
      <c r="I9" s="71"/>
      <c r="J9" s="75"/>
      <c r="K9" s="75"/>
      <c r="L9" s="75"/>
      <c r="M9" s="75"/>
      <c r="N9" s="75"/>
      <c r="O9" s="75"/>
      <c r="P9" s="75"/>
      <c r="Q9" s="75"/>
      <c r="R9" s="75"/>
      <c r="S9" s="75"/>
      <c r="T9" s="75"/>
    </row>
    <row r="13" customHeight="1" spans="1:1">
      <c r="A13" s="85" t="s">
        <v>806</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7" right="0.67" top="0.5" bottom="0.5"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1"/>
  <sheetViews>
    <sheetView showZeros="0" workbookViewId="0">
      <selection activeCell="B7" sqref="B7:E7"/>
    </sheetView>
  </sheetViews>
  <sheetFormatPr defaultColWidth="10.7083333333333" defaultRowHeight="14.25" customHeight="1" outlineLevelCol="4"/>
  <cols>
    <col min="1" max="1" width="44" customWidth="1"/>
    <col min="2" max="5" width="23.2833333333333" customWidth="1"/>
  </cols>
  <sheetData>
    <row r="1" ht="17.25" customHeight="1" spans="5:5">
      <c r="E1" s="1" t="s">
        <v>807</v>
      </c>
    </row>
    <row r="2" ht="41.25" customHeight="1" spans="1:5">
      <c r="A2" s="2" t="str">
        <f>"2026"&amp;"年对下转移支付预算表"</f>
        <v>2026年对下转移支付预算表</v>
      </c>
      <c r="B2" s="2"/>
      <c r="C2" s="2"/>
      <c r="D2" s="2"/>
      <c r="E2" s="2"/>
    </row>
    <row r="3" ht="18" customHeight="1" spans="1:5">
      <c r="A3" t="str">
        <f>"单位名称："&amp;"富民县林业和草原局"</f>
        <v>单位名称：富民县林业和草原局</v>
      </c>
      <c r="E3" s="1" t="s">
        <v>1</v>
      </c>
    </row>
    <row r="4" ht="19.5" customHeight="1" spans="1:5">
      <c r="A4" s="71" t="s">
        <v>808</v>
      </c>
      <c r="B4" s="71" t="s">
        <v>221</v>
      </c>
      <c r="C4" s="71"/>
      <c r="D4" s="71"/>
      <c r="E4" s="71" t="s">
        <v>809</v>
      </c>
    </row>
    <row r="5" ht="40.5" customHeight="1" spans="1:5">
      <c r="A5" s="71"/>
      <c r="B5" s="71" t="s">
        <v>53</v>
      </c>
      <c r="C5" s="71" t="s">
        <v>56</v>
      </c>
      <c r="D5" s="71" t="s">
        <v>804</v>
      </c>
      <c r="E5" s="71" t="s">
        <v>810</v>
      </c>
    </row>
    <row r="6" ht="19.5" customHeight="1" spans="1:5">
      <c r="A6" s="71">
        <v>1</v>
      </c>
      <c r="B6" s="71">
        <v>2</v>
      </c>
      <c r="C6" s="71">
        <v>3</v>
      </c>
      <c r="D6" s="71">
        <v>4</v>
      </c>
      <c r="E6" s="71">
        <v>5</v>
      </c>
    </row>
    <row r="7" ht="19.5" customHeight="1" spans="1:5">
      <c r="A7" s="5" t="s">
        <v>67</v>
      </c>
      <c r="B7" s="81" t="s">
        <v>635</v>
      </c>
      <c r="C7" s="81" t="s">
        <v>635</v>
      </c>
      <c r="D7" s="81" t="s">
        <v>635</v>
      </c>
      <c r="E7" s="83" t="s">
        <v>635</v>
      </c>
    </row>
    <row r="8" ht="19.5" customHeight="1" spans="1:5">
      <c r="A8" s="5"/>
      <c r="B8" s="82"/>
      <c r="C8" s="82"/>
      <c r="D8" s="82"/>
      <c r="E8" s="84"/>
    </row>
    <row r="11" customHeight="1" spans="1:1">
      <c r="A11" s="73" t="s">
        <v>811</v>
      </c>
    </row>
  </sheetData>
  <mergeCells count="5">
    <mergeCell ref="A2:E2"/>
    <mergeCell ref="A3:D3"/>
    <mergeCell ref="B4:D4"/>
    <mergeCell ref="A4:A5"/>
    <mergeCell ref="E4:E5"/>
  </mergeCells>
  <printOptions horizontalCentered="1"/>
  <pageMargins left="0.67" right="0.67" top="0.5" bottom="0.5" header="0" footer="0"/>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1"/>
  <sheetViews>
    <sheetView showZeros="0" workbookViewId="0">
      <selection activeCell="D27" sqref="D27"/>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6.5" customHeight="1" spans="1:10">
      <c r="A1" s="70"/>
      <c r="B1" s="70"/>
      <c r="C1" s="70"/>
      <c r="D1" s="70"/>
      <c r="E1" s="70"/>
      <c r="F1" s="70"/>
      <c r="G1" s="70"/>
      <c r="H1" s="70"/>
      <c r="I1" s="70"/>
      <c r="J1" s="1" t="s">
        <v>812</v>
      </c>
    </row>
    <row r="2" ht="41.25" customHeight="1" spans="1:10">
      <c r="A2" s="2" t="str">
        <f>"2026"&amp;"年对下转移支付绩效目标表"</f>
        <v>2026年对下转移支付绩效目标表</v>
      </c>
      <c r="B2" s="2"/>
      <c r="C2" s="2"/>
      <c r="D2" s="2"/>
      <c r="E2" s="2"/>
      <c r="F2" s="2"/>
      <c r="G2" s="2"/>
      <c r="H2" s="2"/>
      <c r="I2" s="2"/>
      <c r="J2" s="2"/>
    </row>
    <row r="3" ht="17.25" customHeight="1" spans="1:10">
      <c r="A3" s="78" t="str">
        <f>"单位名称："&amp;"富民县林业和草原局"</f>
        <v>单位名称：富民县林业和草原局</v>
      </c>
      <c r="B3" s="78"/>
      <c r="C3" s="78"/>
      <c r="D3" s="78"/>
      <c r="E3" s="78"/>
      <c r="F3" s="78"/>
      <c r="G3" s="78"/>
      <c r="H3" s="78"/>
      <c r="I3" s="70"/>
      <c r="J3" s="70"/>
    </row>
    <row r="4" ht="44.25" customHeight="1" spans="1:10">
      <c r="A4" s="79" t="s">
        <v>808</v>
      </c>
      <c r="B4" s="79" t="s">
        <v>397</v>
      </c>
      <c r="C4" s="79" t="s">
        <v>398</v>
      </c>
      <c r="D4" s="79" t="s">
        <v>399</v>
      </c>
      <c r="E4" s="79" t="s">
        <v>400</v>
      </c>
      <c r="F4" s="79" t="s">
        <v>401</v>
      </c>
      <c r="G4" s="79" t="s">
        <v>402</v>
      </c>
      <c r="H4" s="79" t="s">
        <v>403</v>
      </c>
      <c r="I4" s="79" t="s">
        <v>404</v>
      </c>
      <c r="J4" s="79" t="s">
        <v>405</v>
      </c>
    </row>
    <row r="5" ht="14.25" customHeight="1" spans="1:10">
      <c r="A5" s="79">
        <v>1</v>
      </c>
      <c r="B5" s="79">
        <v>2</v>
      </c>
      <c r="C5" s="79">
        <v>3</v>
      </c>
      <c r="D5" s="79">
        <v>4</v>
      </c>
      <c r="E5" s="79">
        <v>5</v>
      </c>
      <c r="F5" s="79">
        <v>6</v>
      </c>
      <c r="G5" s="79">
        <v>7</v>
      </c>
      <c r="H5" s="79">
        <v>8</v>
      </c>
      <c r="I5" s="79">
        <v>9</v>
      </c>
      <c r="J5" s="79">
        <v>10</v>
      </c>
    </row>
    <row r="6" ht="42" customHeight="1" spans="1:10">
      <c r="A6" s="72" t="s">
        <v>635</v>
      </c>
      <c r="B6" s="72" t="s">
        <v>635</v>
      </c>
      <c r="C6" s="72" t="s">
        <v>635</v>
      </c>
      <c r="D6" s="72" t="s">
        <v>635</v>
      </c>
      <c r="E6" s="72" t="s">
        <v>635</v>
      </c>
      <c r="F6" s="72" t="s">
        <v>635</v>
      </c>
      <c r="G6" s="72" t="s">
        <v>635</v>
      </c>
      <c r="H6" s="72" t="s">
        <v>635</v>
      </c>
      <c r="I6" s="72" t="s">
        <v>635</v>
      </c>
      <c r="J6" s="72" t="s">
        <v>635</v>
      </c>
    </row>
    <row r="7" ht="42.75" customHeight="1" spans="1:10">
      <c r="A7" s="5"/>
      <c r="B7" s="5"/>
      <c r="C7" s="5"/>
      <c r="D7" s="5"/>
      <c r="E7" s="5"/>
      <c r="F7" s="5"/>
      <c r="G7" s="5"/>
      <c r="H7" s="5"/>
      <c r="I7" s="5"/>
      <c r="J7" s="5"/>
    </row>
    <row r="11" customHeight="1" spans="1:1">
      <c r="A11" s="80" t="s">
        <v>813</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D29" sqref="D29"/>
    </sheetView>
  </sheetViews>
  <sheetFormatPr defaultColWidth="12.1416666666667" defaultRowHeight="14.25" customHeight="1"/>
  <cols>
    <col min="1" max="3" width="39.2833333333333" customWidth="1"/>
    <col min="4" max="4" width="53.1416666666667" customWidth="1"/>
    <col min="5" max="5" width="32.1416666666667" customWidth="1"/>
    <col min="6" max="6" width="25.2833333333333" customWidth="1"/>
    <col min="7" max="9" width="30.7083333333333" customWidth="1"/>
  </cols>
  <sheetData>
    <row r="1" customHeight="1" spans="9:9">
      <c r="I1" s="1" t="s">
        <v>814</v>
      </c>
    </row>
    <row r="2" ht="41.25" customHeight="1" spans="1:9">
      <c r="A2" s="2" t="str">
        <f>"2026"&amp;"年新增资产配置表"</f>
        <v>2026年新增资产配置表</v>
      </c>
      <c r="B2" s="2"/>
      <c r="C2" s="2"/>
      <c r="D2" s="2"/>
      <c r="E2" s="2"/>
      <c r="F2" s="2"/>
      <c r="G2" s="2"/>
      <c r="H2" s="2"/>
      <c r="I2" s="2"/>
    </row>
    <row r="3" customHeight="1" spans="1:9">
      <c r="A3" s="3" t="str">
        <f>"单位名称："&amp;"富民县林业和草原局"</f>
        <v>单位名称：富民县林业和草原局</v>
      </c>
      <c r="B3" s="3"/>
      <c r="C3" s="3"/>
      <c r="E3" s="1" t="s">
        <v>1</v>
      </c>
      <c r="F3" s="1"/>
      <c r="G3" s="1"/>
      <c r="H3" s="1"/>
      <c r="I3" s="1"/>
    </row>
    <row r="4" ht="28.5" customHeight="1" spans="1:9">
      <c r="A4" s="71" t="s">
        <v>213</v>
      </c>
      <c r="B4" s="71" t="s">
        <v>214</v>
      </c>
      <c r="C4" s="71" t="s">
        <v>815</v>
      </c>
      <c r="D4" s="71" t="s">
        <v>816</v>
      </c>
      <c r="E4" s="71" t="s">
        <v>817</v>
      </c>
      <c r="F4" s="71" t="s">
        <v>818</v>
      </c>
      <c r="G4" s="71" t="s">
        <v>819</v>
      </c>
      <c r="H4" s="71"/>
      <c r="I4" s="71"/>
    </row>
    <row r="5" ht="21" customHeight="1" spans="1:9">
      <c r="A5" s="71"/>
      <c r="B5" s="71"/>
      <c r="C5" s="71"/>
      <c r="D5" s="71"/>
      <c r="E5" s="71"/>
      <c r="F5" s="71"/>
      <c r="G5" s="71" t="s">
        <v>791</v>
      </c>
      <c r="H5" s="71" t="s">
        <v>820</v>
      </c>
      <c r="I5" s="71" t="s">
        <v>821</v>
      </c>
    </row>
    <row r="6" ht="17.25" customHeight="1" spans="1:9">
      <c r="A6" s="71" t="s">
        <v>84</v>
      </c>
      <c r="B6" s="71" t="s">
        <v>85</v>
      </c>
      <c r="C6" s="71" t="s">
        <v>86</v>
      </c>
      <c r="D6" s="71" t="s">
        <v>203</v>
      </c>
      <c r="E6" s="71" t="s">
        <v>87</v>
      </c>
      <c r="F6" s="71" t="s">
        <v>88</v>
      </c>
      <c r="G6" s="71" t="s">
        <v>89</v>
      </c>
      <c r="H6" s="71" t="s">
        <v>90</v>
      </c>
      <c r="I6" s="71">
        <v>9</v>
      </c>
    </row>
    <row r="7" ht="19.5" customHeight="1" spans="1:9">
      <c r="A7" s="76" t="s">
        <v>67</v>
      </c>
      <c r="B7" s="76" t="s">
        <v>67</v>
      </c>
      <c r="C7" s="77" t="s">
        <v>635</v>
      </c>
      <c r="D7" s="77" t="s">
        <v>635</v>
      </c>
      <c r="E7" s="77" t="s">
        <v>635</v>
      </c>
      <c r="F7" s="77" t="s">
        <v>635</v>
      </c>
      <c r="G7" s="74" t="s">
        <v>635</v>
      </c>
      <c r="H7" s="74" t="s">
        <v>635</v>
      </c>
      <c r="I7" s="74" t="s">
        <v>635</v>
      </c>
    </row>
    <row r="8" ht="19.5" customHeight="1" spans="1:9">
      <c r="A8" s="71" t="s">
        <v>53</v>
      </c>
      <c r="B8" s="71"/>
      <c r="C8" s="71"/>
      <c r="D8" s="71"/>
      <c r="E8" s="71"/>
      <c r="F8" s="71"/>
      <c r="G8" s="75"/>
      <c r="H8" s="75"/>
      <c r="I8" s="75"/>
    </row>
    <row r="11" customHeight="1" spans="1:1">
      <c r="A11" s="73" t="s">
        <v>822</v>
      </c>
    </row>
  </sheetData>
  <mergeCells count="11">
    <mergeCell ref="A2:I2"/>
    <mergeCell ref="A3:C3"/>
    <mergeCell ref="E3:I3"/>
    <mergeCell ref="G4:I4"/>
    <mergeCell ref="A8:F8"/>
    <mergeCell ref="A4:A5"/>
    <mergeCell ref="B4:B5"/>
    <mergeCell ref="C4:C5"/>
    <mergeCell ref="D4:D5"/>
    <mergeCell ref="E4:E5"/>
    <mergeCell ref="F4:F5"/>
  </mergeCells>
  <pageMargins left="0.47" right="0.47" top="0.5" bottom="0.5" header="0.19" footer="0.19"/>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3"/>
  <sheetViews>
    <sheetView showZeros="0" workbookViewId="0">
      <selection activeCell="I29" sqref="I29"/>
    </sheetView>
  </sheetViews>
  <sheetFormatPr defaultColWidth="10.7083333333333" defaultRowHeight="14.25" customHeight="1"/>
  <cols>
    <col min="1" max="1" width="12" customWidth="1"/>
    <col min="2" max="3" width="27.85" customWidth="1"/>
    <col min="4" max="4" width="13" customWidth="1"/>
    <col min="5" max="5" width="20.7083333333333" customWidth="1"/>
    <col min="6" max="6" width="11.575" customWidth="1"/>
    <col min="7" max="7" width="20.7083333333333" customWidth="1"/>
    <col min="8" max="11" width="27" customWidth="1"/>
  </cols>
  <sheetData>
    <row r="1" customHeight="1" spans="11:11">
      <c r="K1" s="1" t="s">
        <v>823</v>
      </c>
    </row>
    <row r="2" ht="41.25" customHeight="1" spans="1:11">
      <c r="A2" s="2" t="str">
        <f>"2026"&amp;"年上级补助项目支出预算表"</f>
        <v>2026年上级补助项目支出预算表</v>
      </c>
      <c r="B2" s="2"/>
      <c r="C2" s="2"/>
      <c r="D2" s="2"/>
      <c r="E2" s="2"/>
      <c r="F2" s="2"/>
      <c r="G2" s="2"/>
      <c r="H2" s="2"/>
      <c r="I2" s="2"/>
      <c r="J2" s="2"/>
      <c r="K2" s="2"/>
    </row>
    <row r="3" ht="13.5" customHeight="1" spans="1:11">
      <c r="A3" s="3" t="str">
        <f>"单位名称："&amp;"富民县林业和草原局"</f>
        <v>单位名称：富民县林业和草原局</v>
      </c>
      <c r="B3" s="3"/>
      <c r="C3" s="3"/>
      <c r="D3" s="3"/>
      <c r="E3" s="3"/>
      <c r="F3" s="3"/>
      <c r="G3" s="3"/>
      <c r="K3" s="1" t="s">
        <v>1</v>
      </c>
    </row>
    <row r="4" ht="21.75" customHeight="1" spans="1:11">
      <c r="A4" s="71" t="s">
        <v>333</v>
      </c>
      <c r="B4" s="71" t="s">
        <v>216</v>
      </c>
      <c r="C4" s="71" t="s">
        <v>334</v>
      </c>
      <c r="D4" s="4" t="s">
        <v>217</v>
      </c>
      <c r="E4" s="71" t="s">
        <v>218</v>
      </c>
      <c r="F4" s="4" t="s">
        <v>335</v>
      </c>
      <c r="G4" s="71" t="s">
        <v>336</v>
      </c>
      <c r="H4" s="71" t="s">
        <v>53</v>
      </c>
      <c r="I4" s="71" t="s">
        <v>824</v>
      </c>
      <c r="J4" s="71"/>
      <c r="K4" s="71"/>
    </row>
    <row r="5" ht="21.75" customHeight="1" spans="1:11">
      <c r="A5" s="71"/>
      <c r="B5" s="71"/>
      <c r="C5" s="71"/>
      <c r="D5" s="4"/>
      <c r="E5" s="71"/>
      <c r="F5" s="4"/>
      <c r="G5" s="71"/>
      <c r="H5" s="71"/>
      <c r="I5" s="71" t="s">
        <v>56</v>
      </c>
      <c r="J5" s="71" t="s">
        <v>57</v>
      </c>
      <c r="K5" s="71" t="s">
        <v>58</v>
      </c>
    </row>
    <row r="6" ht="40.5" customHeight="1" spans="1:11">
      <c r="A6" s="71"/>
      <c r="B6" s="71"/>
      <c r="C6" s="71"/>
      <c r="D6" s="4"/>
      <c r="E6" s="71"/>
      <c r="F6" s="4"/>
      <c r="G6" s="71"/>
      <c r="H6" s="71"/>
      <c r="I6" s="71" t="s">
        <v>55</v>
      </c>
      <c r="J6" s="71"/>
      <c r="K6" s="71"/>
    </row>
    <row r="7" ht="15" customHeight="1" spans="1:11">
      <c r="A7" s="71">
        <v>1</v>
      </c>
      <c r="B7" s="71">
        <v>2</v>
      </c>
      <c r="C7" s="71">
        <v>3</v>
      </c>
      <c r="D7" s="71">
        <v>4</v>
      </c>
      <c r="E7" s="71">
        <v>5</v>
      </c>
      <c r="F7" s="71">
        <v>6</v>
      </c>
      <c r="G7" s="71">
        <v>7</v>
      </c>
      <c r="H7" s="71">
        <v>8</v>
      </c>
      <c r="I7" s="71">
        <v>9</v>
      </c>
      <c r="J7" s="71">
        <v>10</v>
      </c>
      <c r="K7" s="71">
        <v>11</v>
      </c>
    </row>
    <row r="8" s="70" customFormat="1" ht="18.75" customHeight="1" spans="1:11">
      <c r="A8" s="72" t="s">
        <v>635</v>
      </c>
      <c r="B8" s="72" t="s">
        <v>635</v>
      </c>
      <c r="C8" s="72" t="s">
        <v>635</v>
      </c>
      <c r="D8" s="72" t="s">
        <v>635</v>
      </c>
      <c r="E8" s="72" t="s">
        <v>635</v>
      </c>
      <c r="F8" s="72" t="s">
        <v>635</v>
      </c>
      <c r="G8" s="72" t="s">
        <v>635</v>
      </c>
      <c r="H8" s="74" t="s">
        <v>635</v>
      </c>
      <c r="I8" s="74" t="s">
        <v>635</v>
      </c>
      <c r="J8" s="74" t="s">
        <v>635</v>
      </c>
      <c r="K8" s="74" t="s">
        <v>635</v>
      </c>
    </row>
    <row r="9" ht="18.75" customHeight="1" spans="1:11">
      <c r="A9" s="5"/>
      <c r="B9" s="5"/>
      <c r="C9" s="5"/>
      <c r="D9" s="5"/>
      <c r="E9" s="5"/>
      <c r="F9" s="5"/>
      <c r="G9" s="5"/>
      <c r="H9" s="75"/>
      <c r="I9" s="75"/>
      <c r="J9" s="75"/>
      <c r="K9" s="75"/>
    </row>
    <row r="10" ht="18.75" customHeight="1" spans="1:11">
      <c r="A10" s="71" t="s">
        <v>204</v>
      </c>
      <c r="B10" s="71"/>
      <c r="C10" s="71"/>
      <c r="D10" s="71"/>
      <c r="E10" s="71"/>
      <c r="F10" s="71"/>
      <c r="G10" s="71"/>
      <c r="H10" s="75"/>
      <c r="I10" s="75"/>
      <c r="J10" s="75"/>
      <c r="K10" s="75"/>
    </row>
    <row r="13" ht="21" customHeight="1" spans="1:1">
      <c r="A13" s="73" t="s">
        <v>825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6" right="0.26" top="0.39" bottom="0.39" header="0.33" footer="0.33"/>
  <pageSetup paperSize="9" scale="5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1"/>
  <sheetViews>
    <sheetView showZeros="0" topLeftCell="A14" workbookViewId="0">
      <selection activeCell="J25" sqref="J25"/>
    </sheetView>
  </sheetViews>
  <sheetFormatPr defaultColWidth="9.14166666666667" defaultRowHeight="14.25" customHeight="1" outlineLevelCol="6"/>
  <cols>
    <col min="1" max="1" width="21.375" customWidth="1"/>
    <col min="2" max="2" width="16.125" customWidth="1"/>
    <col min="3" max="3" width="65.375" customWidth="1"/>
    <col min="4" max="4" width="12.875" customWidth="1"/>
    <col min="5" max="7" width="23.85" customWidth="1"/>
  </cols>
  <sheetData>
    <row r="1" ht="13.5" customHeight="1" spans="4:7">
      <c r="D1" s="49"/>
      <c r="G1" s="64" t="s">
        <v>826</v>
      </c>
    </row>
    <row r="2" ht="41.25" customHeight="1" spans="1:7">
      <c r="A2" s="50" t="str">
        <f>"2026"&amp;"年部门项目中期规划预算表"</f>
        <v>2026年部门项目中期规划预算表</v>
      </c>
      <c r="B2" s="50"/>
      <c r="C2" s="50"/>
      <c r="D2" s="50"/>
      <c r="E2" s="50"/>
      <c r="F2" s="50"/>
      <c r="G2" s="50"/>
    </row>
    <row r="3" ht="13.5" customHeight="1" spans="1:7">
      <c r="A3" s="51" t="str">
        <f>"单位名称："&amp;"富民县林业和草原局"</f>
        <v>单位名称：富民县林业和草原局</v>
      </c>
      <c r="B3" s="52"/>
      <c r="C3" s="52"/>
      <c r="D3" s="52"/>
      <c r="E3" s="65"/>
      <c r="F3" s="65"/>
      <c r="G3" s="66" t="s">
        <v>1</v>
      </c>
    </row>
    <row r="4" ht="21.75" customHeight="1" spans="1:7">
      <c r="A4" s="53" t="s">
        <v>334</v>
      </c>
      <c r="B4" s="53" t="s">
        <v>333</v>
      </c>
      <c r="C4" s="53" t="s">
        <v>216</v>
      </c>
      <c r="D4" s="54" t="s">
        <v>827</v>
      </c>
      <c r="E4" s="18" t="s">
        <v>56</v>
      </c>
      <c r="F4" s="19"/>
      <c r="G4" s="44"/>
    </row>
    <row r="5" ht="21.75" customHeight="1" spans="1:7">
      <c r="A5" s="55"/>
      <c r="B5" s="55"/>
      <c r="C5" s="55"/>
      <c r="D5" s="56"/>
      <c r="E5" s="67" t="str">
        <f>"2026"&amp;"年"</f>
        <v>2026年</v>
      </c>
      <c r="F5" s="54" t="str">
        <f>("2026"+1)&amp;"年"</f>
        <v>2027年</v>
      </c>
      <c r="G5" s="54" t="str">
        <f>("2026"+2)&amp;"年"</f>
        <v>2028年</v>
      </c>
    </row>
    <row r="6" ht="40.5" customHeight="1" spans="1:7">
      <c r="A6" s="57"/>
      <c r="B6" s="57"/>
      <c r="C6" s="57"/>
      <c r="D6" s="58"/>
      <c r="E6" s="68"/>
      <c r="F6" s="58" t="s">
        <v>55</v>
      </c>
      <c r="G6" s="58"/>
    </row>
    <row r="7" ht="15" customHeight="1" spans="1:7">
      <c r="A7" s="59">
        <v>1</v>
      </c>
      <c r="B7" s="59">
        <v>2</v>
      </c>
      <c r="C7" s="59">
        <v>3</v>
      </c>
      <c r="D7" s="59">
        <v>4</v>
      </c>
      <c r="E7" s="59">
        <v>5</v>
      </c>
      <c r="F7" s="59">
        <v>6</v>
      </c>
      <c r="G7" s="59">
        <v>7</v>
      </c>
    </row>
    <row r="8" ht="17.25" customHeight="1" spans="1:7">
      <c r="A8" s="33" t="s">
        <v>67</v>
      </c>
      <c r="B8" s="60"/>
      <c r="C8" s="60"/>
      <c r="D8" s="33"/>
      <c r="E8" s="69">
        <v>29220751.98</v>
      </c>
      <c r="F8" s="69"/>
      <c r="G8" s="69"/>
    </row>
    <row r="9" ht="18.75" customHeight="1" spans="1:7">
      <c r="A9" s="33"/>
      <c r="B9" s="33" t="s">
        <v>828</v>
      </c>
      <c r="C9" s="33" t="s">
        <v>341</v>
      </c>
      <c r="D9" s="33" t="s">
        <v>829</v>
      </c>
      <c r="E9" s="69">
        <v>691000</v>
      </c>
      <c r="F9" s="69"/>
      <c r="G9" s="69"/>
    </row>
    <row r="10" ht="18.75" customHeight="1" spans="1:7">
      <c r="A10" s="9"/>
      <c r="B10" s="33" t="s">
        <v>828</v>
      </c>
      <c r="C10" s="33" t="s">
        <v>345</v>
      </c>
      <c r="D10" s="33" t="s">
        <v>829</v>
      </c>
      <c r="E10" s="69">
        <v>554600</v>
      </c>
      <c r="F10" s="69"/>
      <c r="G10" s="69"/>
    </row>
    <row r="11" ht="18.75" customHeight="1" spans="1:7">
      <c r="A11" s="9"/>
      <c r="B11" s="33" t="s">
        <v>828</v>
      </c>
      <c r="C11" s="33" t="s">
        <v>353</v>
      </c>
      <c r="D11" s="33" t="s">
        <v>829</v>
      </c>
      <c r="E11" s="69">
        <v>3531300</v>
      </c>
      <c r="F11" s="69"/>
      <c r="G11" s="69"/>
    </row>
    <row r="12" ht="18.75" customHeight="1" spans="1:7">
      <c r="A12" s="9"/>
      <c r="B12" s="33" t="s">
        <v>828</v>
      </c>
      <c r="C12" s="33" t="s">
        <v>355</v>
      </c>
      <c r="D12" s="33" t="s">
        <v>829</v>
      </c>
      <c r="E12" s="69">
        <v>5036900</v>
      </c>
      <c r="F12" s="69"/>
      <c r="G12" s="69"/>
    </row>
    <row r="13" ht="18.75" customHeight="1" spans="1:7">
      <c r="A13" s="9"/>
      <c r="B13" s="33" t="s">
        <v>828</v>
      </c>
      <c r="C13" s="33" t="s">
        <v>357</v>
      </c>
      <c r="D13" s="33" t="s">
        <v>829</v>
      </c>
      <c r="E13" s="69">
        <v>860000</v>
      </c>
      <c r="F13" s="69"/>
      <c r="G13" s="69"/>
    </row>
    <row r="14" ht="18.75" customHeight="1" spans="1:7">
      <c r="A14" s="9"/>
      <c r="B14" s="33" t="s">
        <v>828</v>
      </c>
      <c r="C14" s="33" t="s">
        <v>359</v>
      </c>
      <c r="D14" s="33" t="s">
        <v>829</v>
      </c>
      <c r="E14" s="69">
        <v>55000</v>
      </c>
      <c r="F14" s="69"/>
      <c r="G14" s="69"/>
    </row>
    <row r="15" ht="18.75" customHeight="1" spans="1:7">
      <c r="A15" s="9"/>
      <c r="B15" s="33" t="s">
        <v>830</v>
      </c>
      <c r="C15" s="33" t="s">
        <v>364</v>
      </c>
      <c r="D15" s="33" t="s">
        <v>829</v>
      </c>
      <c r="E15" s="69">
        <v>9204</v>
      </c>
      <c r="F15" s="69"/>
      <c r="G15" s="69"/>
    </row>
    <row r="16" ht="18.75" customHeight="1" spans="1:7">
      <c r="A16" s="9"/>
      <c r="B16" s="33" t="s">
        <v>831</v>
      </c>
      <c r="C16" s="33" t="s">
        <v>367</v>
      </c>
      <c r="D16" s="33" t="s">
        <v>829</v>
      </c>
      <c r="E16" s="69">
        <v>600000</v>
      </c>
      <c r="F16" s="69"/>
      <c r="G16" s="69"/>
    </row>
    <row r="17" ht="18.75" customHeight="1" spans="1:7">
      <c r="A17" s="9"/>
      <c r="B17" s="33" t="s">
        <v>831</v>
      </c>
      <c r="C17" s="33" t="s">
        <v>369</v>
      </c>
      <c r="D17" s="33" t="s">
        <v>829</v>
      </c>
      <c r="E17" s="69">
        <v>800000</v>
      </c>
      <c r="F17" s="69"/>
      <c r="G17" s="69"/>
    </row>
    <row r="18" ht="18.75" customHeight="1" spans="1:7">
      <c r="A18" s="9"/>
      <c r="B18" s="33" t="s">
        <v>831</v>
      </c>
      <c r="C18" s="33" t="s">
        <v>371</v>
      </c>
      <c r="D18" s="33" t="s">
        <v>829</v>
      </c>
      <c r="E18" s="69">
        <v>300000</v>
      </c>
      <c r="F18" s="69"/>
      <c r="G18" s="69"/>
    </row>
    <row r="19" ht="18.75" customHeight="1" spans="1:7">
      <c r="A19" s="9"/>
      <c r="B19" s="33" t="s">
        <v>831</v>
      </c>
      <c r="C19" s="33" t="s">
        <v>373</v>
      </c>
      <c r="D19" s="33" t="s">
        <v>829</v>
      </c>
      <c r="E19" s="69">
        <v>4000000</v>
      </c>
      <c r="F19" s="69"/>
      <c r="G19" s="69"/>
    </row>
    <row r="20" ht="18.75" customHeight="1" spans="1:7">
      <c r="A20" s="9"/>
      <c r="B20" s="33" t="s">
        <v>831</v>
      </c>
      <c r="C20" s="33" t="s">
        <v>375</v>
      </c>
      <c r="D20" s="33" t="s">
        <v>829</v>
      </c>
      <c r="E20" s="69">
        <v>33667.2</v>
      </c>
      <c r="F20" s="69"/>
      <c r="G20" s="69"/>
    </row>
    <row r="21" ht="18.75" customHeight="1" spans="1:7">
      <c r="A21" s="9"/>
      <c r="B21" s="33" t="s">
        <v>831</v>
      </c>
      <c r="C21" s="33" t="s">
        <v>377</v>
      </c>
      <c r="D21" s="33" t="s">
        <v>829</v>
      </c>
      <c r="E21" s="69">
        <v>2280000</v>
      </c>
      <c r="F21" s="69"/>
      <c r="G21" s="69"/>
    </row>
    <row r="22" ht="18.75" customHeight="1" spans="1:7">
      <c r="A22" s="9"/>
      <c r="B22" s="33" t="s">
        <v>831</v>
      </c>
      <c r="C22" s="33" t="s">
        <v>379</v>
      </c>
      <c r="D22" s="33" t="s">
        <v>829</v>
      </c>
      <c r="E22" s="69">
        <v>22000</v>
      </c>
      <c r="F22" s="69"/>
      <c r="G22" s="69"/>
    </row>
    <row r="23" ht="18.75" customHeight="1" spans="1:7">
      <c r="A23" s="9"/>
      <c r="B23" s="33" t="s">
        <v>831</v>
      </c>
      <c r="C23" s="33" t="s">
        <v>381</v>
      </c>
      <c r="D23" s="33" t="s">
        <v>829</v>
      </c>
      <c r="E23" s="69">
        <v>92700</v>
      </c>
      <c r="F23" s="69"/>
      <c r="G23" s="69"/>
    </row>
    <row r="24" ht="18.75" customHeight="1" spans="1:7">
      <c r="A24" s="9"/>
      <c r="B24" s="33" t="s">
        <v>831</v>
      </c>
      <c r="C24" s="33" t="s">
        <v>383</v>
      </c>
      <c r="D24" s="33" t="s">
        <v>829</v>
      </c>
      <c r="E24" s="69">
        <v>161500</v>
      </c>
      <c r="F24" s="69"/>
      <c r="G24" s="69"/>
    </row>
    <row r="25" ht="18.75" customHeight="1" spans="1:7">
      <c r="A25" s="9"/>
      <c r="B25" s="33" t="s">
        <v>831</v>
      </c>
      <c r="C25" s="33" t="s">
        <v>385</v>
      </c>
      <c r="D25" s="33" t="s">
        <v>829</v>
      </c>
      <c r="E25" s="69">
        <v>179600</v>
      </c>
      <c r="F25" s="69"/>
      <c r="G25" s="69"/>
    </row>
    <row r="26" ht="18.75" customHeight="1" spans="1:7">
      <c r="A26" s="9"/>
      <c r="B26" s="33" t="s">
        <v>831</v>
      </c>
      <c r="C26" s="33" t="s">
        <v>387</v>
      </c>
      <c r="D26" s="33" t="s">
        <v>829</v>
      </c>
      <c r="E26" s="69">
        <v>54609.6</v>
      </c>
      <c r="F26" s="69"/>
      <c r="G26" s="69"/>
    </row>
    <row r="27" ht="18.75" customHeight="1" spans="1:7">
      <c r="A27" s="9"/>
      <c r="B27" s="33" t="s">
        <v>831</v>
      </c>
      <c r="C27" s="33" t="s">
        <v>389</v>
      </c>
      <c r="D27" s="33" t="s">
        <v>829</v>
      </c>
      <c r="E27" s="69">
        <v>7463074.18</v>
      </c>
      <c r="F27" s="69"/>
      <c r="G27" s="69"/>
    </row>
    <row r="28" ht="18.75" customHeight="1" spans="1:7">
      <c r="A28" s="9"/>
      <c r="B28" s="33" t="s">
        <v>831</v>
      </c>
      <c r="C28" s="33" t="s">
        <v>391</v>
      </c>
      <c r="D28" s="33" t="s">
        <v>829</v>
      </c>
      <c r="E28" s="69">
        <v>133397</v>
      </c>
      <c r="F28" s="69"/>
      <c r="G28" s="69"/>
    </row>
    <row r="29" ht="18.75" customHeight="1" spans="1:7">
      <c r="A29" s="9"/>
      <c r="B29" s="33" t="s">
        <v>831</v>
      </c>
      <c r="C29" s="33" t="s">
        <v>393</v>
      </c>
      <c r="D29" s="33" t="s">
        <v>829</v>
      </c>
      <c r="E29" s="69">
        <v>1245600</v>
      </c>
      <c r="F29" s="69"/>
      <c r="G29" s="69"/>
    </row>
    <row r="30" ht="18.75" customHeight="1" spans="1:7">
      <c r="A30" s="9"/>
      <c r="B30" s="33" t="s">
        <v>831</v>
      </c>
      <c r="C30" s="33" t="s">
        <v>395</v>
      </c>
      <c r="D30" s="33" t="s">
        <v>829</v>
      </c>
      <c r="E30" s="69">
        <v>1116600</v>
      </c>
      <c r="F30" s="69"/>
      <c r="G30" s="69"/>
    </row>
    <row r="31" ht="18.75" customHeight="1" spans="1:7">
      <c r="A31" s="61" t="s">
        <v>53</v>
      </c>
      <c r="B31" s="62" t="s">
        <v>197</v>
      </c>
      <c r="C31" s="62"/>
      <c r="D31" s="63"/>
      <c r="E31" s="69">
        <v>29220751.98</v>
      </c>
      <c r="F31" s="69"/>
      <c r="G31" s="69"/>
    </row>
  </sheetData>
  <mergeCells count="11">
    <mergeCell ref="A2:G2"/>
    <mergeCell ref="A3:D3"/>
    <mergeCell ref="E4:G4"/>
    <mergeCell ref="A31:D3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11"/>
  <sheetViews>
    <sheetView showZeros="0" topLeftCell="A100" workbookViewId="0">
      <selection activeCell="M32" sqref="M32"/>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35.375" customWidth="1"/>
    <col min="9" max="9" width="39.625" customWidth="1"/>
    <col min="10" max="10" width="54.75" customWidth="1"/>
  </cols>
  <sheetData>
    <row r="1" customHeight="1" spans="1:10">
      <c r="A1" s="10"/>
      <c r="B1" s="10"/>
      <c r="C1" s="10"/>
      <c r="D1" s="10"/>
      <c r="E1" s="10"/>
      <c r="F1" s="10"/>
      <c r="G1" s="10"/>
      <c r="H1" s="10"/>
      <c r="I1" s="10"/>
      <c r="J1" s="43" t="s">
        <v>832</v>
      </c>
    </row>
    <row r="2" ht="41.25" customHeight="1" spans="1:10">
      <c r="A2" s="10" t="str">
        <f>"2026"&amp;"年部门整体支出绩效目标表"</f>
        <v>2026年部门整体支出绩效目标表</v>
      </c>
      <c r="B2" s="11"/>
      <c r="C2" s="11"/>
      <c r="D2" s="11"/>
      <c r="E2" s="11"/>
      <c r="F2" s="11"/>
      <c r="G2" s="11"/>
      <c r="H2" s="11"/>
      <c r="I2" s="11"/>
      <c r="J2" s="11"/>
    </row>
    <row r="3" ht="17.25" customHeight="1" spans="1:10">
      <c r="A3" s="12" t="str">
        <f>"单位名称："&amp;"富民县林业和草原局"</f>
        <v>单位名称：富民县林业和草原局</v>
      </c>
      <c r="B3" s="12"/>
      <c r="C3" s="13"/>
      <c r="D3" s="14"/>
      <c r="E3" s="14"/>
      <c r="F3" s="14"/>
      <c r="G3" s="14"/>
      <c r="H3" s="14"/>
      <c r="I3" s="14"/>
      <c r="J3" s="107" t="s">
        <v>1</v>
      </c>
    </row>
    <row r="4" ht="30" customHeight="1" spans="1:10">
      <c r="A4" s="15" t="s">
        <v>833</v>
      </c>
      <c r="B4" s="16"/>
      <c r="C4" s="17"/>
      <c r="D4" s="17"/>
      <c r="E4" s="34"/>
      <c r="F4" s="35" t="s">
        <v>834</v>
      </c>
      <c r="G4" s="34"/>
      <c r="H4" s="36"/>
      <c r="I4" s="17"/>
      <c r="J4" s="34"/>
    </row>
    <row r="5" ht="32.25" customHeight="1" spans="1:10">
      <c r="A5" s="18" t="s">
        <v>835</v>
      </c>
      <c r="B5" s="16" t="s">
        <v>68</v>
      </c>
      <c r="C5" s="19"/>
      <c r="D5" s="19"/>
      <c r="E5" s="19"/>
      <c r="F5" s="19"/>
      <c r="G5" s="19"/>
      <c r="H5" s="36" t="s">
        <v>67</v>
      </c>
      <c r="I5" s="44"/>
      <c r="J5" s="45" t="s">
        <v>836</v>
      </c>
    </row>
    <row r="6" ht="99.75" customHeight="1" spans="1:10">
      <c r="A6" s="20" t="s">
        <v>837</v>
      </c>
      <c r="B6" s="21" t="s">
        <v>838</v>
      </c>
      <c r="C6" s="22" t="s">
        <v>839</v>
      </c>
      <c r="D6" s="22"/>
      <c r="E6" s="22"/>
      <c r="F6" s="22"/>
      <c r="G6" s="22"/>
      <c r="H6" s="22"/>
      <c r="I6" s="22"/>
      <c r="J6" s="46" t="s">
        <v>840</v>
      </c>
    </row>
    <row r="7" ht="99.75" customHeight="1" spans="1:10">
      <c r="A7" s="20"/>
      <c r="B7" s="21" t="str">
        <f>"总体绩效目标（"&amp;"2026"&amp;"-"&amp;("2026"+2)&amp;"年期间）"</f>
        <v>总体绩效目标（2026-2028年期间）</v>
      </c>
      <c r="C7" s="22" t="s">
        <v>841</v>
      </c>
      <c r="D7" s="22"/>
      <c r="E7" s="22"/>
      <c r="F7" s="22"/>
      <c r="G7" s="22"/>
      <c r="H7" s="22"/>
      <c r="I7" s="22"/>
      <c r="J7" s="46" t="s">
        <v>842</v>
      </c>
    </row>
    <row r="8" ht="130" customHeight="1" spans="1:10">
      <c r="A8" s="21" t="s">
        <v>843</v>
      </c>
      <c r="B8" s="23" t="str">
        <f>"预算年度（"&amp;"2026"&amp;"年）绩效目标"</f>
        <v>预算年度（2026年）绩效目标</v>
      </c>
      <c r="C8" s="24" t="s">
        <v>844</v>
      </c>
      <c r="D8" s="24"/>
      <c r="E8" s="24"/>
      <c r="F8" s="24"/>
      <c r="G8" s="24"/>
      <c r="H8" s="24"/>
      <c r="I8" s="24"/>
      <c r="J8" s="47" t="s">
        <v>845</v>
      </c>
    </row>
    <row r="9" ht="32.25" customHeight="1" spans="1:10">
      <c r="A9" s="25" t="s">
        <v>846</v>
      </c>
      <c r="B9" s="25"/>
      <c r="C9" s="24" t="s">
        <v>847</v>
      </c>
      <c r="D9" s="25"/>
      <c r="E9" s="25"/>
      <c r="F9" s="25"/>
      <c r="G9" s="25"/>
      <c r="H9" s="25"/>
      <c r="I9" s="25"/>
      <c r="J9" s="25"/>
    </row>
    <row r="10" ht="66" customHeight="1" spans="1:10">
      <c r="A10" s="21" t="s">
        <v>848</v>
      </c>
      <c r="B10" s="21"/>
      <c r="C10" s="24" t="s">
        <v>849</v>
      </c>
      <c r="D10" s="20"/>
      <c r="E10" s="20"/>
      <c r="F10" s="20" t="s">
        <v>850</v>
      </c>
      <c r="G10" s="20"/>
      <c r="H10" s="20" t="s">
        <v>851</v>
      </c>
      <c r="I10" s="20"/>
      <c r="J10" s="20"/>
    </row>
    <row r="11" ht="107" customHeight="1" spans="1:10">
      <c r="A11" s="21"/>
      <c r="B11" s="21"/>
      <c r="C11" s="24" t="s">
        <v>852</v>
      </c>
      <c r="D11" s="20"/>
      <c r="E11" s="20"/>
      <c r="F11" s="20"/>
      <c r="G11" s="20"/>
      <c r="H11" s="21" t="s">
        <v>853</v>
      </c>
      <c r="I11" s="21" t="s">
        <v>854</v>
      </c>
      <c r="J11" s="21" t="s">
        <v>855</v>
      </c>
    </row>
    <row r="12" ht="24" customHeight="1" spans="1:10">
      <c r="A12" s="26" t="s">
        <v>53</v>
      </c>
      <c r="B12" s="27"/>
      <c r="C12" s="27"/>
      <c r="D12" s="27"/>
      <c r="E12" s="27"/>
      <c r="F12" s="27"/>
      <c r="G12" s="37"/>
      <c r="H12" s="38">
        <v>85877293</v>
      </c>
      <c r="I12" s="38">
        <v>85877293</v>
      </c>
      <c r="J12" s="38"/>
    </row>
    <row r="13" ht="34.5" customHeight="1" spans="1:10">
      <c r="A13" s="22" t="s">
        <v>856</v>
      </c>
      <c r="B13" s="28"/>
      <c r="C13" s="22" t="s">
        <v>856</v>
      </c>
      <c r="D13" s="28"/>
      <c r="E13" s="28"/>
      <c r="F13" s="28"/>
      <c r="G13" s="28"/>
      <c r="H13" s="39">
        <v>6770449.4</v>
      </c>
      <c r="I13" s="39">
        <v>6770449.4</v>
      </c>
      <c r="J13" s="39"/>
    </row>
    <row r="14" ht="34.5" customHeight="1" spans="1:10">
      <c r="A14" s="22" t="s">
        <v>856</v>
      </c>
      <c r="B14" s="9"/>
      <c r="C14" s="22" t="s">
        <v>856</v>
      </c>
      <c r="D14" s="9"/>
      <c r="E14" s="9"/>
      <c r="F14" s="9"/>
      <c r="G14" s="9"/>
      <c r="H14" s="39">
        <v>3573684.67</v>
      </c>
      <c r="I14" s="39">
        <v>3573684.67</v>
      </c>
      <c r="J14" s="39"/>
    </row>
    <row r="15" ht="34.5" customHeight="1" spans="1:10">
      <c r="A15" s="22" t="s">
        <v>856</v>
      </c>
      <c r="B15" s="9"/>
      <c r="C15" s="22" t="s">
        <v>856</v>
      </c>
      <c r="D15" s="9"/>
      <c r="E15" s="9"/>
      <c r="F15" s="9"/>
      <c r="G15" s="9"/>
      <c r="H15" s="39">
        <v>3373760.45</v>
      </c>
      <c r="I15" s="39">
        <v>3373760.45</v>
      </c>
      <c r="J15" s="39"/>
    </row>
    <row r="16" ht="34.5" customHeight="1" spans="1:10">
      <c r="A16" s="22" t="s">
        <v>857</v>
      </c>
      <c r="B16" s="9"/>
      <c r="C16" s="22" t="s">
        <v>857</v>
      </c>
      <c r="D16" s="9"/>
      <c r="E16" s="9"/>
      <c r="F16" s="9"/>
      <c r="G16" s="9"/>
      <c r="H16" s="39">
        <v>29220751.98</v>
      </c>
      <c r="I16" s="39">
        <v>29220751.98</v>
      </c>
      <c r="J16" s="39"/>
    </row>
    <row r="17" ht="34.5" customHeight="1" spans="1:10">
      <c r="A17" s="22" t="s">
        <v>858</v>
      </c>
      <c r="B17" s="9"/>
      <c r="C17" s="22" t="s">
        <v>858</v>
      </c>
      <c r="D17" s="9"/>
      <c r="E17" s="9"/>
      <c r="F17" s="9"/>
      <c r="G17" s="9"/>
      <c r="H17" s="39">
        <v>29220751.98</v>
      </c>
      <c r="I17" s="39">
        <v>29220751.98</v>
      </c>
      <c r="J17" s="39"/>
    </row>
    <row r="18" ht="34.5" customHeight="1" spans="1:10">
      <c r="A18" s="22" t="s">
        <v>856</v>
      </c>
      <c r="B18" s="9"/>
      <c r="C18" s="22" t="s">
        <v>856</v>
      </c>
      <c r="D18" s="9"/>
      <c r="E18" s="9"/>
      <c r="F18" s="9"/>
      <c r="G18" s="9"/>
      <c r="H18" s="39">
        <v>13717894.52</v>
      </c>
      <c r="I18" s="39">
        <v>13717894.52</v>
      </c>
      <c r="J18" s="39"/>
    </row>
    <row r="19" ht="32.25" customHeight="1" spans="1:10">
      <c r="A19" s="25" t="s">
        <v>859</v>
      </c>
      <c r="B19" s="25"/>
      <c r="C19" s="25"/>
      <c r="D19" s="25"/>
      <c r="E19" s="25"/>
      <c r="F19" s="25"/>
      <c r="G19" s="25"/>
      <c r="H19" s="25"/>
      <c r="I19" s="25"/>
      <c r="J19" s="25"/>
    </row>
    <row r="20" ht="32.25" customHeight="1" spans="1:10">
      <c r="A20" s="29" t="s">
        <v>860</v>
      </c>
      <c r="B20" s="29"/>
      <c r="C20" s="29"/>
      <c r="D20" s="29"/>
      <c r="E20" s="29"/>
      <c r="F20" s="29"/>
      <c r="G20" s="29"/>
      <c r="H20" s="40" t="s">
        <v>861</v>
      </c>
      <c r="I20" s="48" t="s">
        <v>405</v>
      </c>
      <c r="J20" s="40" t="s">
        <v>862</v>
      </c>
    </row>
    <row r="21" ht="36" customHeight="1" spans="1:10">
      <c r="A21" s="30" t="s">
        <v>398</v>
      </c>
      <c r="B21" s="30" t="s">
        <v>863</v>
      </c>
      <c r="C21" s="31" t="s">
        <v>400</v>
      </c>
      <c r="D21" s="31" t="s">
        <v>401</v>
      </c>
      <c r="E21" s="31" t="s">
        <v>402</v>
      </c>
      <c r="F21" s="31" t="s">
        <v>403</v>
      </c>
      <c r="G21" s="31" t="s">
        <v>404</v>
      </c>
      <c r="H21" s="41"/>
      <c r="I21" s="41"/>
      <c r="J21" s="41"/>
    </row>
    <row r="22" ht="32.25" customHeight="1" spans="1:10">
      <c r="A22" s="32" t="s">
        <v>407</v>
      </c>
      <c r="B22" s="32"/>
      <c r="C22" s="33"/>
      <c r="D22" s="32"/>
      <c r="E22" s="32"/>
      <c r="F22" s="32"/>
      <c r="G22" s="32"/>
      <c r="H22" s="42"/>
      <c r="I22" s="24"/>
      <c r="J22" s="42"/>
    </row>
    <row r="23" ht="32.25" customHeight="1" spans="1:10">
      <c r="A23" s="32" t="s">
        <v>407</v>
      </c>
      <c r="B23" s="32"/>
      <c r="C23" s="33"/>
      <c r="D23" s="32"/>
      <c r="E23" s="32"/>
      <c r="F23" s="32"/>
      <c r="G23" s="32"/>
      <c r="H23" s="42"/>
      <c r="I23" s="24"/>
      <c r="J23" s="42"/>
    </row>
    <row r="24" ht="32.25" customHeight="1" spans="1:10">
      <c r="A24" s="32" t="s">
        <v>407</v>
      </c>
      <c r="B24" s="32"/>
      <c r="C24" s="33"/>
      <c r="D24" s="32"/>
      <c r="E24" s="32"/>
      <c r="F24" s="32"/>
      <c r="G24" s="32"/>
      <c r="H24" s="42"/>
      <c r="I24" s="24"/>
      <c r="J24" s="42"/>
    </row>
    <row r="25" ht="32.25" customHeight="1" spans="1:10">
      <c r="A25" s="32" t="s">
        <v>407</v>
      </c>
      <c r="B25" s="32"/>
      <c r="C25" s="33"/>
      <c r="D25" s="32"/>
      <c r="E25" s="32"/>
      <c r="F25" s="32"/>
      <c r="G25" s="32"/>
      <c r="H25" s="42"/>
      <c r="I25" s="24"/>
      <c r="J25" s="24"/>
    </row>
    <row r="26" ht="32.25" customHeight="1" spans="1:10">
      <c r="A26" s="32"/>
      <c r="B26" s="32" t="s">
        <v>408</v>
      </c>
      <c r="C26" s="33"/>
      <c r="D26" s="32"/>
      <c r="E26" s="32"/>
      <c r="F26" s="32"/>
      <c r="G26" s="32"/>
      <c r="H26" s="42"/>
      <c r="I26" s="24"/>
      <c r="J26" s="24"/>
    </row>
    <row r="27" ht="32.25" customHeight="1" spans="1:10">
      <c r="A27" s="32"/>
      <c r="B27" s="32" t="s">
        <v>408</v>
      </c>
      <c r="C27" s="33"/>
      <c r="D27" s="32"/>
      <c r="E27" s="32"/>
      <c r="F27" s="32"/>
      <c r="G27" s="32"/>
      <c r="H27" s="42"/>
      <c r="I27" s="24"/>
      <c r="J27" s="24"/>
    </row>
    <row r="28" ht="32.25" customHeight="1" spans="1:10">
      <c r="A28" s="32"/>
      <c r="B28" s="32" t="s">
        <v>408</v>
      </c>
      <c r="C28" s="33"/>
      <c r="D28" s="32"/>
      <c r="E28" s="32"/>
      <c r="F28" s="32"/>
      <c r="G28" s="32"/>
      <c r="H28" s="42"/>
      <c r="I28" s="24"/>
      <c r="J28" s="24"/>
    </row>
    <row r="29" ht="32.25" customHeight="1" spans="1:10">
      <c r="A29" s="32"/>
      <c r="B29" s="32" t="s">
        <v>408</v>
      </c>
      <c r="C29" s="33"/>
      <c r="D29" s="32"/>
      <c r="E29" s="32"/>
      <c r="F29" s="32"/>
      <c r="G29" s="32"/>
      <c r="H29" s="42"/>
      <c r="I29" s="24"/>
      <c r="J29" s="24"/>
    </row>
    <row r="30" ht="32.25" customHeight="1" spans="1:10">
      <c r="A30" s="32"/>
      <c r="B30" s="32"/>
      <c r="C30" s="33" t="s">
        <v>864</v>
      </c>
      <c r="D30" s="32" t="s">
        <v>410</v>
      </c>
      <c r="E30" s="32" t="s">
        <v>865</v>
      </c>
      <c r="F30" s="32" t="s">
        <v>418</v>
      </c>
      <c r="G30" s="32" t="s">
        <v>413</v>
      </c>
      <c r="H30" s="24" t="s">
        <v>866</v>
      </c>
      <c r="I30" s="24" t="s">
        <v>867</v>
      </c>
      <c r="J30" s="24" t="s">
        <v>868</v>
      </c>
    </row>
    <row r="31" ht="32.25" customHeight="1" spans="1:10">
      <c r="A31" s="32"/>
      <c r="B31" s="32"/>
      <c r="C31" s="33" t="s">
        <v>869</v>
      </c>
      <c r="D31" s="32" t="s">
        <v>416</v>
      </c>
      <c r="E31" s="32" t="s">
        <v>870</v>
      </c>
      <c r="F31" s="32" t="s">
        <v>418</v>
      </c>
      <c r="G31" s="32" t="s">
        <v>413</v>
      </c>
      <c r="H31" s="24" t="s">
        <v>871</v>
      </c>
      <c r="I31" s="24" t="s">
        <v>872</v>
      </c>
      <c r="J31" s="24" t="s">
        <v>868</v>
      </c>
    </row>
    <row r="32" ht="32.25" customHeight="1" spans="1:10">
      <c r="A32" s="32"/>
      <c r="B32" s="32"/>
      <c r="C32" s="33" t="s">
        <v>873</v>
      </c>
      <c r="D32" s="32" t="s">
        <v>416</v>
      </c>
      <c r="E32" s="32" t="s">
        <v>874</v>
      </c>
      <c r="F32" s="32" t="s">
        <v>418</v>
      </c>
      <c r="G32" s="32" t="s">
        <v>413</v>
      </c>
      <c r="H32" s="24" t="s">
        <v>875</v>
      </c>
      <c r="I32" s="24" t="s">
        <v>876</v>
      </c>
      <c r="J32" s="24" t="s">
        <v>877</v>
      </c>
    </row>
    <row r="33" ht="32.25" customHeight="1" spans="1:10">
      <c r="A33" s="32"/>
      <c r="B33" s="32"/>
      <c r="C33" s="33" t="s">
        <v>878</v>
      </c>
      <c r="D33" s="32" t="s">
        <v>416</v>
      </c>
      <c r="E33" s="32" t="s">
        <v>468</v>
      </c>
      <c r="F33" s="32" t="s">
        <v>423</v>
      </c>
      <c r="G33" s="32" t="s">
        <v>413</v>
      </c>
      <c r="H33" s="24" t="s">
        <v>879</v>
      </c>
      <c r="I33" s="24" t="s">
        <v>880</v>
      </c>
      <c r="J33" s="24" t="s">
        <v>868</v>
      </c>
    </row>
    <row r="34" ht="32.25" customHeight="1" spans="1:10">
      <c r="A34" s="32"/>
      <c r="B34" s="32"/>
      <c r="C34" s="33" t="s">
        <v>881</v>
      </c>
      <c r="D34" s="32" t="s">
        <v>416</v>
      </c>
      <c r="E34" s="32" t="s">
        <v>422</v>
      </c>
      <c r="F34" s="32" t="s">
        <v>423</v>
      </c>
      <c r="G34" s="32" t="s">
        <v>413</v>
      </c>
      <c r="H34" s="24" t="s">
        <v>882</v>
      </c>
      <c r="I34" s="24" t="s">
        <v>883</v>
      </c>
      <c r="J34" s="24" t="s">
        <v>868</v>
      </c>
    </row>
    <row r="35" ht="32.25" customHeight="1" spans="1:10">
      <c r="A35" s="32"/>
      <c r="B35" s="32"/>
      <c r="C35" s="33" t="s">
        <v>884</v>
      </c>
      <c r="D35" s="32" t="s">
        <v>416</v>
      </c>
      <c r="E35" s="32" t="s">
        <v>885</v>
      </c>
      <c r="F35" s="32" t="s">
        <v>418</v>
      </c>
      <c r="G35" s="32" t="s">
        <v>413</v>
      </c>
      <c r="H35" s="24" t="s">
        <v>886</v>
      </c>
      <c r="I35" s="24" t="s">
        <v>887</v>
      </c>
      <c r="J35" s="24" t="s">
        <v>877</v>
      </c>
    </row>
    <row r="36" ht="32.25" customHeight="1" spans="1:10">
      <c r="A36" s="32"/>
      <c r="B36" s="32"/>
      <c r="C36" s="33" t="s">
        <v>888</v>
      </c>
      <c r="D36" s="32" t="s">
        <v>416</v>
      </c>
      <c r="E36" s="32" t="s">
        <v>499</v>
      </c>
      <c r="F36" s="32" t="s">
        <v>418</v>
      </c>
      <c r="G36" s="32" t="s">
        <v>413</v>
      </c>
      <c r="H36" s="24" t="s">
        <v>889</v>
      </c>
      <c r="I36" s="24" t="s">
        <v>890</v>
      </c>
      <c r="J36" s="24" t="s">
        <v>868</v>
      </c>
    </row>
    <row r="37" ht="32.25" customHeight="1" spans="1:10">
      <c r="A37" s="32"/>
      <c r="B37" s="32"/>
      <c r="C37" s="33" t="s">
        <v>453</v>
      </c>
      <c r="D37" s="32" t="s">
        <v>416</v>
      </c>
      <c r="E37" s="32" t="s">
        <v>891</v>
      </c>
      <c r="F37" s="32" t="s">
        <v>418</v>
      </c>
      <c r="G37" s="32" t="s">
        <v>413</v>
      </c>
      <c r="H37" s="24" t="s">
        <v>892</v>
      </c>
      <c r="I37" s="24" t="s">
        <v>890</v>
      </c>
      <c r="J37" s="24" t="s">
        <v>868</v>
      </c>
    </row>
    <row r="38" ht="32.25" customHeight="1" spans="1:10">
      <c r="A38" s="32"/>
      <c r="B38" s="32"/>
      <c r="C38" s="33" t="s">
        <v>893</v>
      </c>
      <c r="D38" s="32" t="s">
        <v>416</v>
      </c>
      <c r="E38" s="32" t="s">
        <v>696</v>
      </c>
      <c r="F38" s="32" t="s">
        <v>423</v>
      </c>
      <c r="G38" s="32" t="s">
        <v>413</v>
      </c>
      <c r="H38" s="24" t="s">
        <v>894</v>
      </c>
      <c r="I38" s="24" t="s">
        <v>895</v>
      </c>
      <c r="J38" s="24" t="s">
        <v>868</v>
      </c>
    </row>
    <row r="39" ht="32.25" customHeight="1" spans="1:10">
      <c r="A39" s="32"/>
      <c r="B39" s="32"/>
      <c r="C39" s="33" t="s">
        <v>896</v>
      </c>
      <c r="D39" s="32" t="s">
        <v>416</v>
      </c>
      <c r="E39" s="32" t="s">
        <v>422</v>
      </c>
      <c r="F39" s="32" t="s">
        <v>423</v>
      </c>
      <c r="G39" s="32" t="s">
        <v>413</v>
      </c>
      <c r="H39" s="24" t="s">
        <v>897</v>
      </c>
      <c r="I39" s="24" t="s">
        <v>898</v>
      </c>
      <c r="J39" s="24" t="s">
        <v>868</v>
      </c>
    </row>
    <row r="40" ht="32.25" customHeight="1" spans="1:10">
      <c r="A40" s="32"/>
      <c r="B40" s="32" t="s">
        <v>420</v>
      </c>
      <c r="C40" s="33"/>
      <c r="D40" s="32"/>
      <c r="E40" s="32"/>
      <c r="F40" s="32"/>
      <c r="G40" s="32"/>
      <c r="H40" s="24"/>
      <c r="I40" s="24"/>
      <c r="J40" s="24"/>
    </row>
    <row r="41" ht="32.25" customHeight="1" spans="1:10">
      <c r="A41" s="32"/>
      <c r="B41" s="32" t="s">
        <v>420</v>
      </c>
      <c r="C41" s="33"/>
      <c r="D41" s="32"/>
      <c r="E41" s="32"/>
      <c r="F41" s="32"/>
      <c r="G41" s="32"/>
      <c r="H41" s="24"/>
      <c r="I41" s="24"/>
      <c r="J41" s="24"/>
    </row>
    <row r="42" ht="32.25" customHeight="1" spans="1:10">
      <c r="A42" s="32"/>
      <c r="B42" s="32" t="s">
        <v>420</v>
      </c>
      <c r="C42" s="33"/>
      <c r="D42" s="32"/>
      <c r="E42" s="32"/>
      <c r="F42" s="32"/>
      <c r="G42" s="32"/>
      <c r="H42" s="24"/>
      <c r="I42" s="24"/>
      <c r="J42" s="24"/>
    </row>
    <row r="43" ht="32.25" customHeight="1" spans="1:10">
      <c r="A43" s="32"/>
      <c r="B43" s="32" t="s">
        <v>420</v>
      </c>
      <c r="C43" s="33"/>
      <c r="D43" s="32"/>
      <c r="E43" s="32"/>
      <c r="F43" s="32"/>
      <c r="G43" s="32"/>
      <c r="H43" s="24"/>
      <c r="I43" s="24"/>
      <c r="J43" s="24"/>
    </row>
    <row r="44" ht="32.25" customHeight="1" spans="1:10">
      <c r="A44" s="32"/>
      <c r="B44" s="32"/>
      <c r="C44" s="33" t="s">
        <v>899</v>
      </c>
      <c r="D44" s="32" t="s">
        <v>416</v>
      </c>
      <c r="E44" s="32" t="s">
        <v>696</v>
      </c>
      <c r="F44" s="32" t="s">
        <v>423</v>
      </c>
      <c r="G44" s="32" t="s">
        <v>413</v>
      </c>
      <c r="H44" s="24" t="s">
        <v>900</v>
      </c>
      <c r="I44" s="24" t="s">
        <v>901</v>
      </c>
      <c r="J44" s="24" t="s">
        <v>868</v>
      </c>
    </row>
    <row r="45" ht="32.25" customHeight="1" spans="1:10">
      <c r="A45" s="32"/>
      <c r="B45" s="32"/>
      <c r="C45" s="33" t="s">
        <v>899</v>
      </c>
      <c r="D45" s="32" t="s">
        <v>416</v>
      </c>
      <c r="E45" s="32" t="s">
        <v>685</v>
      </c>
      <c r="F45" s="32" t="s">
        <v>423</v>
      </c>
      <c r="G45" s="32" t="s">
        <v>413</v>
      </c>
      <c r="H45" s="24" t="s">
        <v>902</v>
      </c>
      <c r="I45" s="24" t="s">
        <v>901</v>
      </c>
      <c r="J45" s="24" t="s">
        <v>868</v>
      </c>
    </row>
    <row r="46" ht="32.25" customHeight="1" spans="1:10">
      <c r="A46" s="32"/>
      <c r="B46" s="32"/>
      <c r="C46" s="33" t="s">
        <v>899</v>
      </c>
      <c r="D46" s="32" t="s">
        <v>416</v>
      </c>
      <c r="E46" s="32" t="s">
        <v>422</v>
      </c>
      <c r="F46" s="32" t="s">
        <v>423</v>
      </c>
      <c r="G46" s="32" t="s">
        <v>413</v>
      </c>
      <c r="H46" s="24" t="s">
        <v>903</v>
      </c>
      <c r="I46" s="24" t="s">
        <v>904</v>
      </c>
      <c r="J46" s="24" t="s">
        <v>905</v>
      </c>
    </row>
    <row r="47" ht="32.25" customHeight="1" spans="1:10">
      <c r="A47" s="32"/>
      <c r="B47" s="32"/>
      <c r="C47" s="33" t="s">
        <v>899</v>
      </c>
      <c r="D47" s="32" t="s">
        <v>416</v>
      </c>
      <c r="E47" s="32" t="s">
        <v>422</v>
      </c>
      <c r="F47" s="32" t="s">
        <v>423</v>
      </c>
      <c r="G47" s="32" t="s">
        <v>413</v>
      </c>
      <c r="H47" s="24" t="s">
        <v>906</v>
      </c>
      <c r="I47" s="24" t="s">
        <v>904</v>
      </c>
      <c r="J47" s="24" t="s">
        <v>868</v>
      </c>
    </row>
    <row r="48" ht="32.25" customHeight="1" spans="1:10">
      <c r="A48" s="32"/>
      <c r="B48" s="32" t="s">
        <v>425</v>
      </c>
      <c r="C48" s="33"/>
      <c r="D48" s="32"/>
      <c r="E48" s="32"/>
      <c r="F48" s="32"/>
      <c r="G48" s="32"/>
      <c r="H48" s="24"/>
      <c r="I48" s="24"/>
      <c r="J48" s="24"/>
    </row>
    <row r="49" ht="32.25" customHeight="1" spans="1:10">
      <c r="A49" s="32"/>
      <c r="B49" s="32" t="s">
        <v>425</v>
      </c>
      <c r="C49" s="33"/>
      <c r="D49" s="32"/>
      <c r="E49" s="32"/>
      <c r="F49" s="32"/>
      <c r="G49" s="32"/>
      <c r="H49" s="24"/>
      <c r="I49" s="24"/>
      <c r="J49" s="24"/>
    </row>
    <row r="50" ht="32.25" customHeight="1" spans="1:10">
      <c r="A50" s="32"/>
      <c r="B50" s="32" t="s">
        <v>425</v>
      </c>
      <c r="C50" s="33"/>
      <c r="D50" s="32"/>
      <c r="E50" s="32"/>
      <c r="F50" s="32"/>
      <c r="G50" s="32"/>
      <c r="H50" s="24"/>
      <c r="I50" s="24"/>
      <c r="J50" s="24"/>
    </row>
    <row r="51" ht="32.25" customHeight="1" spans="1:10">
      <c r="A51" s="32"/>
      <c r="B51" s="32" t="s">
        <v>425</v>
      </c>
      <c r="C51" s="33"/>
      <c r="D51" s="32"/>
      <c r="E51" s="32"/>
      <c r="F51" s="32"/>
      <c r="G51" s="32"/>
      <c r="H51" s="24"/>
      <c r="I51" s="24"/>
      <c r="J51" s="24"/>
    </row>
    <row r="52" ht="32.25" customHeight="1" spans="1:10">
      <c r="A52" s="32"/>
      <c r="B52" s="32"/>
      <c r="C52" s="33" t="s">
        <v>907</v>
      </c>
      <c r="D52" s="32" t="s">
        <v>416</v>
      </c>
      <c r="E52" s="32" t="s">
        <v>579</v>
      </c>
      <c r="F52" s="32" t="s">
        <v>423</v>
      </c>
      <c r="G52" s="32" t="s">
        <v>413</v>
      </c>
      <c r="H52" s="24" t="s">
        <v>908</v>
      </c>
      <c r="I52" s="24" t="s">
        <v>909</v>
      </c>
      <c r="J52" s="24" t="s">
        <v>905</v>
      </c>
    </row>
    <row r="53" ht="32.25" customHeight="1" spans="1:10">
      <c r="A53" s="32"/>
      <c r="B53" s="32"/>
      <c r="C53" s="33" t="s">
        <v>426</v>
      </c>
      <c r="D53" s="32" t="s">
        <v>410</v>
      </c>
      <c r="E53" s="32" t="s">
        <v>499</v>
      </c>
      <c r="F53" s="32" t="s">
        <v>423</v>
      </c>
      <c r="G53" s="32" t="s">
        <v>413</v>
      </c>
      <c r="H53" s="24" t="s">
        <v>910</v>
      </c>
      <c r="I53" s="24" t="s">
        <v>911</v>
      </c>
      <c r="J53" s="24" t="s">
        <v>868</v>
      </c>
    </row>
    <row r="54" ht="32.25" customHeight="1" spans="1:10">
      <c r="A54" s="32"/>
      <c r="B54" s="32"/>
      <c r="C54" s="33" t="s">
        <v>912</v>
      </c>
      <c r="D54" s="32" t="s">
        <v>410</v>
      </c>
      <c r="E54" s="32" t="s">
        <v>499</v>
      </c>
      <c r="F54" s="32" t="s">
        <v>423</v>
      </c>
      <c r="G54" s="32" t="s">
        <v>413</v>
      </c>
      <c r="H54" s="24" t="s">
        <v>913</v>
      </c>
      <c r="I54" s="24" t="s">
        <v>911</v>
      </c>
      <c r="J54" s="24" t="s">
        <v>868</v>
      </c>
    </row>
    <row r="55" ht="32.25" customHeight="1" spans="1:10">
      <c r="A55" s="32"/>
      <c r="B55" s="32"/>
      <c r="C55" s="33" t="s">
        <v>907</v>
      </c>
      <c r="D55" s="32" t="s">
        <v>416</v>
      </c>
      <c r="E55" s="32" t="s">
        <v>422</v>
      </c>
      <c r="F55" s="32" t="s">
        <v>423</v>
      </c>
      <c r="G55" s="32" t="s">
        <v>413</v>
      </c>
      <c r="H55" s="24" t="s">
        <v>910</v>
      </c>
      <c r="I55" s="24" t="s">
        <v>911</v>
      </c>
      <c r="J55" s="24" t="s">
        <v>868</v>
      </c>
    </row>
    <row r="56" ht="32.25" customHeight="1" spans="1:10">
      <c r="A56" s="32" t="s">
        <v>430</v>
      </c>
      <c r="B56" s="32"/>
      <c r="C56" s="33"/>
      <c r="D56" s="32"/>
      <c r="E56" s="32"/>
      <c r="F56" s="32"/>
      <c r="G56" s="32"/>
      <c r="H56" s="24"/>
      <c r="I56" s="24"/>
      <c r="J56" s="24"/>
    </row>
    <row r="57" ht="32.25" customHeight="1" spans="1:10">
      <c r="A57" s="32" t="s">
        <v>430</v>
      </c>
      <c r="B57" s="32"/>
      <c r="C57" s="33"/>
      <c r="D57" s="32"/>
      <c r="E57" s="32"/>
      <c r="F57" s="32"/>
      <c r="G57" s="32"/>
      <c r="H57" s="24"/>
      <c r="I57" s="24"/>
      <c r="J57" s="24"/>
    </row>
    <row r="58" ht="32.25" customHeight="1" spans="1:10">
      <c r="A58" s="32" t="s">
        <v>430</v>
      </c>
      <c r="B58" s="32"/>
      <c r="C58" s="33"/>
      <c r="D58" s="32"/>
      <c r="E58" s="32"/>
      <c r="F58" s="32"/>
      <c r="G58" s="32"/>
      <c r="H58" s="24"/>
      <c r="I58" s="24"/>
      <c r="J58" s="24"/>
    </row>
    <row r="59" ht="32.25" customHeight="1" spans="1:10">
      <c r="A59" s="32" t="s">
        <v>430</v>
      </c>
      <c r="B59" s="32"/>
      <c r="C59" s="33"/>
      <c r="D59" s="32"/>
      <c r="E59" s="32"/>
      <c r="F59" s="32"/>
      <c r="G59" s="32"/>
      <c r="H59" s="24"/>
      <c r="I59" s="24"/>
      <c r="J59" s="24"/>
    </row>
    <row r="60" ht="32.25" customHeight="1" spans="1:10">
      <c r="A60" s="32"/>
      <c r="B60" s="32" t="s">
        <v>431</v>
      </c>
      <c r="C60" s="33"/>
      <c r="D60" s="32"/>
      <c r="E60" s="32"/>
      <c r="F60" s="32"/>
      <c r="G60" s="32"/>
      <c r="H60" s="24"/>
      <c r="I60" s="24"/>
      <c r="J60" s="24"/>
    </row>
    <row r="61" ht="32.25" customHeight="1" spans="1:10">
      <c r="A61" s="32"/>
      <c r="B61" s="32" t="s">
        <v>431</v>
      </c>
      <c r="C61" s="33"/>
      <c r="D61" s="32"/>
      <c r="E61" s="32"/>
      <c r="F61" s="32"/>
      <c r="G61" s="32"/>
      <c r="H61" s="24"/>
      <c r="I61" s="24"/>
      <c r="J61" s="24"/>
    </row>
    <row r="62" ht="32.25" customHeight="1" spans="1:10">
      <c r="A62" s="32"/>
      <c r="B62" s="32" t="s">
        <v>431</v>
      </c>
      <c r="C62" s="33"/>
      <c r="D62" s="32"/>
      <c r="E62" s="32"/>
      <c r="F62" s="32"/>
      <c r="G62" s="32"/>
      <c r="H62" s="24"/>
      <c r="I62" s="24"/>
      <c r="J62" s="24"/>
    </row>
    <row r="63" ht="32.25" customHeight="1" spans="1:10">
      <c r="A63" s="32"/>
      <c r="B63" s="32"/>
      <c r="C63" s="33" t="s">
        <v>914</v>
      </c>
      <c r="D63" s="32" t="s">
        <v>416</v>
      </c>
      <c r="E63" s="32" t="s">
        <v>422</v>
      </c>
      <c r="F63" s="32" t="s">
        <v>915</v>
      </c>
      <c r="G63" s="32" t="s">
        <v>413</v>
      </c>
      <c r="H63" s="24" t="s">
        <v>916</v>
      </c>
      <c r="I63" s="24" t="s">
        <v>917</v>
      </c>
      <c r="J63" s="24" t="s">
        <v>868</v>
      </c>
    </row>
    <row r="64" ht="32.25" customHeight="1" spans="1:10">
      <c r="A64" s="32"/>
      <c r="B64" s="32"/>
      <c r="C64" s="33" t="s">
        <v>918</v>
      </c>
      <c r="D64" s="32" t="s">
        <v>474</v>
      </c>
      <c r="E64" s="32" t="s">
        <v>696</v>
      </c>
      <c r="F64" s="32" t="s">
        <v>423</v>
      </c>
      <c r="G64" s="32" t="s">
        <v>413</v>
      </c>
      <c r="H64" s="24" t="s">
        <v>919</v>
      </c>
      <c r="I64" s="24" t="s">
        <v>920</v>
      </c>
      <c r="J64" s="24" t="s">
        <v>868</v>
      </c>
    </row>
    <row r="65" ht="32.25" customHeight="1" spans="1:10">
      <c r="A65" s="32"/>
      <c r="B65" s="32"/>
      <c r="C65" s="33" t="s">
        <v>921</v>
      </c>
      <c r="D65" s="32" t="s">
        <v>416</v>
      </c>
      <c r="E65" s="32" t="s">
        <v>468</v>
      </c>
      <c r="F65" s="32" t="s">
        <v>423</v>
      </c>
      <c r="G65" s="32" t="s">
        <v>413</v>
      </c>
      <c r="H65" s="24" t="s">
        <v>922</v>
      </c>
      <c r="I65" s="24" t="s">
        <v>920</v>
      </c>
      <c r="J65" s="24" t="s">
        <v>868</v>
      </c>
    </row>
    <row r="66" ht="32.25" customHeight="1" spans="1:10">
      <c r="A66" s="32"/>
      <c r="B66" s="32"/>
      <c r="C66" s="33" t="s">
        <v>923</v>
      </c>
      <c r="D66" s="32" t="s">
        <v>416</v>
      </c>
      <c r="E66" s="32" t="s">
        <v>422</v>
      </c>
      <c r="F66" s="32" t="s">
        <v>423</v>
      </c>
      <c r="G66" s="32" t="s">
        <v>413</v>
      </c>
      <c r="H66" s="24" t="s">
        <v>924</v>
      </c>
      <c r="I66" s="24" t="s">
        <v>925</v>
      </c>
      <c r="J66" s="24" t="s">
        <v>868</v>
      </c>
    </row>
    <row r="67" ht="32.25" customHeight="1" spans="1:10">
      <c r="A67" s="32"/>
      <c r="B67" s="32" t="s">
        <v>472</v>
      </c>
      <c r="C67" s="33"/>
      <c r="D67" s="32"/>
      <c r="E67" s="32"/>
      <c r="F67" s="32"/>
      <c r="G67" s="32"/>
      <c r="H67" s="24"/>
      <c r="I67" s="24"/>
      <c r="J67" s="24"/>
    </row>
    <row r="68" ht="32.25" customHeight="1" spans="1:10">
      <c r="A68" s="32"/>
      <c r="B68" s="32" t="s">
        <v>472</v>
      </c>
      <c r="C68" s="33"/>
      <c r="D68" s="32"/>
      <c r="E68" s="32"/>
      <c r="F68" s="32"/>
      <c r="G68" s="32"/>
      <c r="H68" s="24"/>
      <c r="I68" s="24"/>
      <c r="J68" s="24"/>
    </row>
    <row r="69" ht="32.25" customHeight="1" spans="1:10">
      <c r="A69" s="32"/>
      <c r="B69" s="32" t="s">
        <v>472</v>
      </c>
      <c r="C69" s="33"/>
      <c r="D69" s="32"/>
      <c r="E69" s="32"/>
      <c r="F69" s="32"/>
      <c r="G69" s="32"/>
      <c r="H69" s="24"/>
      <c r="I69" s="24"/>
      <c r="J69" s="24"/>
    </row>
    <row r="70" ht="32.25" customHeight="1" spans="1:10">
      <c r="A70" s="32"/>
      <c r="B70" s="32" t="s">
        <v>472</v>
      </c>
      <c r="C70" s="33"/>
      <c r="D70" s="32"/>
      <c r="E70" s="32"/>
      <c r="F70" s="32"/>
      <c r="G70" s="32"/>
      <c r="H70" s="24"/>
      <c r="I70" s="24"/>
      <c r="J70" s="24"/>
    </row>
    <row r="71" ht="32.25" customHeight="1" spans="1:10">
      <c r="A71" s="32"/>
      <c r="B71" s="32"/>
      <c r="C71" s="33" t="s">
        <v>926</v>
      </c>
      <c r="D71" s="32" t="s">
        <v>416</v>
      </c>
      <c r="E71" s="32" t="s">
        <v>696</v>
      </c>
      <c r="F71" s="32" t="s">
        <v>423</v>
      </c>
      <c r="G71" s="32" t="s">
        <v>413</v>
      </c>
      <c r="H71" s="24" t="s">
        <v>927</v>
      </c>
      <c r="I71" s="24" t="s">
        <v>928</v>
      </c>
      <c r="J71" s="24" t="s">
        <v>868</v>
      </c>
    </row>
    <row r="72" ht="32.25" customHeight="1" spans="1:10">
      <c r="A72" s="32"/>
      <c r="B72" s="32"/>
      <c r="C72" s="33" t="s">
        <v>929</v>
      </c>
      <c r="D72" s="32" t="s">
        <v>416</v>
      </c>
      <c r="E72" s="32" t="s">
        <v>696</v>
      </c>
      <c r="F72" s="32" t="s">
        <v>423</v>
      </c>
      <c r="G72" s="32" t="s">
        <v>413</v>
      </c>
      <c r="H72" s="24" t="s">
        <v>930</v>
      </c>
      <c r="I72" s="24" t="s">
        <v>931</v>
      </c>
      <c r="J72" s="24" t="s">
        <v>868</v>
      </c>
    </row>
    <row r="73" ht="32.25" customHeight="1" spans="1:10">
      <c r="A73" s="32"/>
      <c r="B73" s="32"/>
      <c r="C73" s="33" t="s">
        <v>932</v>
      </c>
      <c r="D73" s="32" t="s">
        <v>416</v>
      </c>
      <c r="E73" s="32" t="s">
        <v>422</v>
      </c>
      <c r="F73" s="32" t="s">
        <v>423</v>
      </c>
      <c r="G73" s="32" t="s">
        <v>413</v>
      </c>
      <c r="H73" s="24" t="s">
        <v>933</v>
      </c>
      <c r="I73" s="24" t="s">
        <v>934</v>
      </c>
      <c r="J73" s="24" t="s">
        <v>905</v>
      </c>
    </row>
    <row r="74" ht="32.25" customHeight="1" spans="1:10">
      <c r="A74" s="32"/>
      <c r="B74" s="32"/>
      <c r="C74" s="33" t="s">
        <v>935</v>
      </c>
      <c r="D74" s="32" t="s">
        <v>416</v>
      </c>
      <c r="E74" s="32" t="s">
        <v>422</v>
      </c>
      <c r="F74" s="32" t="s">
        <v>423</v>
      </c>
      <c r="G74" s="32" t="s">
        <v>413</v>
      </c>
      <c r="H74" s="24" t="s">
        <v>936</v>
      </c>
      <c r="I74" s="24" t="s">
        <v>937</v>
      </c>
      <c r="J74" s="24" t="s">
        <v>868</v>
      </c>
    </row>
    <row r="75" ht="32.25" customHeight="1" spans="1:10">
      <c r="A75" s="32"/>
      <c r="B75" s="32"/>
      <c r="C75" s="33" t="s">
        <v>929</v>
      </c>
      <c r="D75" s="32" t="s">
        <v>416</v>
      </c>
      <c r="E75" s="32" t="s">
        <v>696</v>
      </c>
      <c r="F75" s="32" t="s">
        <v>423</v>
      </c>
      <c r="G75" s="32" t="s">
        <v>413</v>
      </c>
      <c r="H75" s="24" t="s">
        <v>938</v>
      </c>
      <c r="I75" s="24" t="s">
        <v>939</v>
      </c>
      <c r="J75" s="24" t="s">
        <v>940</v>
      </c>
    </row>
    <row r="76" ht="32.25" customHeight="1" spans="1:10">
      <c r="A76" s="32"/>
      <c r="B76" s="32" t="s">
        <v>435</v>
      </c>
      <c r="C76" s="33"/>
      <c r="D76" s="32"/>
      <c r="E76" s="32"/>
      <c r="F76" s="32"/>
      <c r="G76" s="32"/>
      <c r="H76" s="24"/>
      <c r="I76" s="24"/>
      <c r="J76" s="24"/>
    </row>
    <row r="77" ht="32.25" customHeight="1" spans="1:10">
      <c r="A77" s="32"/>
      <c r="B77" s="32" t="s">
        <v>435</v>
      </c>
      <c r="C77" s="33"/>
      <c r="D77" s="32"/>
      <c r="E77" s="32"/>
      <c r="F77" s="32"/>
      <c r="G77" s="32"/>
      <c r="H77" s="24"/>
      <c r="I77" s="24"/>
      <c r="J77" s="24"/>
    </row>
    <row r="78" ht="32.25" customHeight="1" spans="1:10">
      <c r="A78" s="32"/>
      <c r="B78" s="32" t="s">
        <v>435</v>
      </c>
      <c r="C78" s="33"/>
      <c r="D78" s="32"/>
      <c r="E78" s="32"/>
      <c r="F78" s="32"/>
      <c r="G78" s="32"/>
      <c r="H78" s="24"/>
      <c r="I78" s="24"/>
      <c r="J78" s="24"/>
    </row>
    <row r="79" ht="32.25" customHeight="1" spans="1:10">
      <c r="A79" s="32"/>
      <c r="B79" s="32" t="s">
        <v>435</v>
      </c>
      <c r="C79" s="33"/>
      <c r="D79" s="32"/>
      <c r="E79" s="32"/>
      <c r="F79" s="32"/>
      <c r="G79" s="32"/>
      <c r="H79" s="24"/>
      <c r="I79" s="24"/>
      <c r="J79" s="24"/>
    </row>
    <row r="80" ht="32.25" customHeight="1" spans="1:10">
      <c r="A80" s="32"/>
      <c r="B80" s="32"/>
      <c r="C80" s="33" t="s">
        <v>670</v>
      </c>
      <c r="D80" s="32" t="s">
        <v>416</v>
      </c>
      <c r="E80" s="32" t="s">
        <v>422</v>
      </c>
      <c r="F80" s="32" t="s">
        <v>423</v>
      </c>
      <c r="G80" s="32" t="s">
        <v>413</v>
      </c>
      <c r="H80" s="24" t="s">
        <v>941</v>
      </c>
      <c r="I80" s="24" t="s">
        <v>671</v>
      </c>
      <c r="J80" s="24" t="s">
        <v>868</v>
      </c>
    </row>
    <row r="81" ht="32.25" customHeight="1" spans="1:10">
      <c r="A81" s="32"/>
      <c r="B81" s="32"/>
      <c r="C81" s="33" t="s">
        <v>670</v>
      </c>
      <c r="D81" s="32" t="s">
        <v>416</v>
      </c>
      <c r="E81" s="32" t="s">
        <v>422</v>
      </c>
      <c r="F81" s="32" t="s">
        <v>423</v>
      </c>
      <c r="G81" s="32" t="s">
        <v>413</v>
      </c>
      <c r="H81" s="24" t="s">
        <v>942</v>
      </c>
      <c r="I81" s="24" t="s">
        <v>671</v>
      </c>
      <c r="J81" s="24" t="s">
        <v>868</v>
      </c>
    </row>
    <row r="82" ht="32.25" customHeight="1" spans="1:10">
      <c r="A82" s="32"/>
      <c r="B82" s="32"/>
      <c r="C82" s="33" t="s">
        <v>943</v>
      </c>
      <c r="D82" s="32" t="s">
        <v>416</v>
      </c>
      <c r="E82" s="32" t="s">
        <v>685</v>
      </c>
      <c r="F82" s="32" t="s">
        <v>423</v>
      </c>
      <c r="G82" s="32" t="s">
        <v>413</v>
      </c>
      <c r="H82" s="24" t="s">
        <v>944</v>
      </c>
      <c r="I82" s="24" t="s">
        <v>945</v>
      </c>
      <c r="J82" s="24" t="s">
        <v>940</v>
      </c>
    </row>
    <row r="83" ht="32.25" customHeight="1" spans="1:10">
      <c r="A83" s="32"/>
      <c r="B83" s="32"/>
      <c r="C83" s="33" t="s">
        <v>943</v>
      </c>
      <c r="D83" s="32" t="s">
        <v>416</v>
      </c>
      <c r="E83" s="32" t="s">
        <v>422</v>
      </c>
      <c r="F83" s="32" t="s">
        <v>423</v>
      </c>
      <c r="G83" s="32" t="s">
        <v>413</v>
      </c>
      <c r="H83" s="24" t="s">
        <v>946</v>
      </c>
      <c r="I83" s="24" t="s">
        <v>945</v>
      </c>
      <c r="J83" s="24" t="s">
        <v>868</v>
      </c>
    </row>
    <row r="84" ht="32.25" customHeight="1" spans="1:10">
      <c r="A84" s="32"/>
      <c r="B84" s="32"/>
      <c r="C84" s="33" t="s">
        <v>947</v>
      </c>
      <c r="D84" s="32" t="s">
        <v>416</v>
      </c>
      <c r="E84" s="32" t="s">
        <v>422</v>
      </c>
      <c r="F84" s="32" t="s">
        <v>423</v>
      </c>
      <c r="G84" s="32" t="s">
        <v>413</v>
      </c>
      <c r="H84" s="24" t="s">
        <v>948</v>
      </c>
      <c r="I84" s="24" t="s">
        <v>673</v>
      </c>
      <c r="J84" s="24" t="s">
        <v>868</v>
      </c>
    </row>
    <row r="85" ht="32.25" customHeight="1" spans="1:10">
      <c r="A85" s="32"/>
      <c r="B85" s="32"/>
      <c r="C85" s="33" t="s">
        <v>670</v>
      </c>
      <c r="D85" s="32" t="s">
        <v>416</v>
      </c>
      <c r="E85" s="32" t="s">
        <v>422</v>
      </c>
      <c r="F85" s="32" t="s">
        <v>423</v>
      </c>
      <c r="G85" s="32" t="s">
        <v>413</v>
      </c>
      <c r="H85" s="24" t="s">
        <v>949</v>
      </c>
      <c r="I85" s="24" t="s">
        <v>950</v>
      </c>
      <c r="J85" s="24" t="s">
        <v>868</v>
      </c>
    </row>
    <row r="86" ht="32.25" customHeight="1" spans="1:10">
      <c r="A86" s="32"/>
      <c r="B86" s="32"/>
      <c r="C86" s="33" t="s">
        <v>951</v>
      </c>
      <c r="D86" s="32" t="s">
        <v>416</v>
      </c>
      <c r="E86" s="32" t="s">
        <v>422</v>
      </c>
      <c r="F86" s="32" t="s">
        <v>423</v>
      </c>
      <c r="G86" s="32" t="s">
        <v>413</v>
      </c>
      <c r="H86" s="24" t="s">
        <v>952</v>
      </c>
      <c r="I86" s="24" t="s">
        <v>953</v>
      </c>
      <c r="J86" s="24" t="s">
        <v>940</v>
      </c>
    </row>
    <row r="87" ht="32.25" customHeight="1" spans="1:10">
      <c r="A87" s="32"/>
      <c r="B87" s="32" t="s">
        <v>438</v>
      </c>
      <c r="C87" s="33"/>
      <c r="D87" s="32"/>
      <c r="E87" s="32"/>
      <c r="F87" s="32"/>
      <c r="G87" s="32"/>
      <c r="H87" s="24"/>
      <c r="I87" s="24"/>
      <c r="J87" s="24"/>
    </row>
    <row r="88" ht="32.25" customHeight="1" spans="1:10">
      <c r="A88" s="32"/>
      <c r="B88" s="32" t="s">
        <v>438</v>
      </c>
      <c r="C88" s="33"/>
      <c r="D88" s="32"/>
      <c r="E88" s="32"/>
      <c r="F88" s="32"/>
      <c r="G88" s="32"/>
      <c r="H88" s="24"/>
      <c r="I88" s="24"/>
      <c r="J88" s="24"/>
    </row>
    <row r="89" ht="32.25" customHeight="1" spans="1:10">
      <c r="A89" s="32"/>
      <c r="B89" s="32" t="s">
        <v>438</v>
      </c>
      <c r="C89" s="33"/>
      <c r="D89" s="32"/>
      <c r="E89" s="32"/>
      <c r="F89" s="32"/>
      <c r="G89" s="32"/>
      <c r="H89" s="24"/>
      <c r="I89" s="24"/>
      <c r="J89" s="24"/>
    </row>
    <row r="90" ht="32.25" customHeight="1" spans="1:10">
      <c r="A90" s="32"/>
      <c r="B90" s="32" t="s">
        <v>438</v>
      </c>
      <c r="C90" s="33"/>
      <c r="D90" s="32"/>
      <c r="E90" s="32"/>
      <c r="F90" s="32"/>
      <c r="G90" s="32"/>
      <c r="H90" s="24"/>
      <c r="I90" s="24"/>
      <c r="J90" s="24"/>
    </row>
    <row r="91" ht="32.25" customHeight="1" spans="1:10">
      <c r="A91" s="32"/>
      <c r="B91" s="32"/>
      <c r="C91" s="33" t="s">
        <v>954</v>
      </c>
      <c r="D91" s="32" t="s">
        <v>416</v>
      </c>
      <c r="E91" s="32" t="s">
        <v>422</v>
      </c>
      <c r="F91" s="32" t="s">
        <v>423</v>
      </c>
      <c r="G91" s="32" t="s">
        <v>413</v>
      </c>
      <c r="H91" s="24" t="s">
        <v>955</v>
      </c>
      <c r="I91" s="24" t="s">
        <v>956</v>
      </c>
      <c r="J91" s="24" t="s">
        <v>868</v>
      </c>
    </row>
    <row r="92" ht="32.25" customHeight="1" spans="1:10">
      <c r="A92" s="32"/>
      <c r="B92" s="32"/>
      <c r="C92" s="33" t="s">
        <v>954</v>
      </c>
      <c r="D92" s="32" t="s">
        <v>416</v>
      </c>
      <c r="E92" s="32" t="s">
        <v>422</v>
      </c>
      <c r="F92" s="32" t="s">
        <v>423</v>
      </c>
      <c r="G92" s="32" t="s">
        <v>413</v>
      </c>
      <c r="H92" s="24" t="s">
        <v>957</v>
      </c>
      <c r="I92" s="24" t="s">
        <v>956</v>
      </c>
      <c r="J92" s="24" t="s">
        <v>868</v>
      </c>
    </row>
    <row r="93" ht="32.25" customHeight="1" spans="1:10">
      <c r="A93" s="32"/>
      <c r="B93" s="32"/>
      <c r="C93" s="33" t="s">
        <v>954</v>
      </c>
      <c r="D93" s="32" t="s">
        <v>416</v>
      </c>
      <c r="E93" s="32" t="s">
        <v>422</v>
      </c>
      <c r="F93" s="32" t="s">
        <v>423</v>
      </c>
      <c r="G93" s="32" t="s">
        <v>413</v>
      </c>
      <c r="H93" s="24" t="s">
        <v>958</v>
      </c>
      <c r="I93" s="24" t="s">
        <v>956</v>
      </c>
      <c r="J93" s="24" t="s">
        <v>959</v>
      </c>
    </row>
    <row r="94" ht="32.25" customHeight="1" spans="1:10">
      <c r="A94" s="32"/>
      <c r="B94" s="32"/>
      <c r="C94" s="33" t="s">
        <v>954</v>
      </c>
      <c r="D94" s="32" t="s">
        <v>416</v>
      </c>
      <c r="E94" s="32" t="s">
        <v>422</v>
      </c>
      <c r="F94" s="32" t="s">
        <v>423</v>
      </c>
      <c r="G94" s="32" t="s">
        <v>413</v>
      </c>
      <c r="H94" s="24" t="s">
        <v>960</v>
      </c>
      <c r="I94" s="24" t="s">
        <v>956</v>
      </c>
      <c r="J94" s="24" t="s">
        <v>868</v>
      </c>
    </row>
    <row r="95" ht="32.25" customHeight="1" spans="1:10">
      <c r="A95" s="32" t="s">
        <v>441</v>
      </c>
      <c r="B95" s="32"/>
      <c r="C95" s="33"/>
      <c r="D95" s="32"/>
      <c r="E95" s="32"/>
      <c r="F95" s="32"/>
      <c r="G95" s="32"/>
      <c r="H95" s="24"/>
      <c r="I95" s="24"/>
      <c r="J95" s="24"/>
    </row>
    <row r="96" ht="32.25" customHeight="1" spans="1:10">
      <c r="A96" s="32" t="s">
        <v>441</v>
      </c>
      <c r="B96" s="32"/>
      <c r="C96" s="33"/>
      <c r="D96" s="32"/>
      <c r="E96" s="32"/>
      <c r="F96" s="32"/>
      <c r="G96" s="32"/>
      <c r="H96" s="24"/>
      <c r="I96" s="24"/>
      <c r="J96" s="24"/>
    </row>
    <row r="97" ht="32.25" customHeight="1" spans="1:10">
      <c r="A97" s="32" t="s">
        <v>441</v>
      </c>
      <c r="B97" s="32"/>
      <c r="C97" s="33"/>
      <c r="D97" s="32"/>
      <c r="E97" s="32"/>
      <c r="F97" s="32"/>
      <c r="G97" s="32"/>
      <c r="H97" s="24"/>
      <c r="I97" s="24"/>
      <c r="J97" s="24"/>
    </row>
    <row r="98" ht="32.25" customHeight="1" spans="1:10">
      <c r="A98" s="32" t="s">
        <v>441</v>
      </c>
      <c r="B98" s="32"/>
      <c r="C98" s="33"/>
      <c r="D98" s="32"/>
      <c r="E98" s="32"/>
      <c r="F98" s="32"/>
      <c r="G98" s="32"/>
      <c r="H98" s="24"/>
      <c r="I98" s="24"/>
      <c r="J98" s="24"/>
    </row>
    <row r="99" ht="32.25" customHeight="1" spans="1:10">
      <c r="A99" s="32"/>
      <c r="B99" s="32" t="s">
        <v>442</v>
      </c>
      <c r="C99" s="33"/>
      <c r="D99" s="32"/>
      <c r="E99" s="32"/>
      <c r="F99" s="32"/>
      <c r="G99" s="32"/>
      <c r="H99" s="24"/>
      <c r="I99" s="24"/>
      <c r="J99" s="24"/>
    </row>
    <row r="100" ht="32.25" customHeight="1" spans="1:10">
      <c r="A100" s="32"/>
      <c r="B100" s="32" t="s">
        <v>442</v>
      </c>
      <c r="C100" s="33"/>
      <c r="D100" s="32"/>
      <c r="E100" s="32"/>
      <c r="F100" s="32"/>
      <c r="G100" s="32"/>
      <c r="H100" s="24"/>
      <c r="I100" s="24"/>
      <c r="J100" s="24"/>
    </row>
    <row r="101" ht="32.25" customHeight="1" spans="1:10">
      <c r="A101" s="32"/>
      <c r="B101" s="32" t="s">
        <v>442</v>
      </c>
      <c r="C101" s="33"/>
      <c r="D101" s="32"/>
      <c r="E101" s="32"/>
      <c r="F101" s="32"/>
      <c r="G101" s="32"/>
      <c r="H101" s="24"/>
      <c r="I101" s="24"/>
      <c r="J101" s="24"/>
    </row>
    <row r="102" ht="32.25" customHeight="1" spans="1:10">
      <c r="A102" s="32"/>
      <c r="B102" s="32" t="s">
        <v>442</v>
      </c>
      <c r="C102" s="33"/>
      <c r="D102" s="32"/>
      <c r="E102" s="32"/>
      <c r="F102" s="32"/>
      <c r="G102" s="32"/>
      <c r="H102" s="24"/>
      <c r="I102" s="24"/>
      <c r="J102" s="24"/>
    </row>
    <row r="103" ht="32.25" customHeight="1" spans="1:10">
      <c r="A103" s="32"/>
      <c r="B103" s="32"/>
      <c r="C103" s="33" t="s">
        <v>961</v>
      </c>
      <c r="D103" s="32" t="s">
        <v>416</v>
      </c>
      <c r="E103" s="32" t="s">
        <v>422</v>
      </c>
      <c r="F103" s="32" t="s">
        <v>423</v>
      </c>
      <c r="G103" s="32" t="s">
        <v>413</v>
      </c>
      <c r="H103" s="24" t="s">
        <v>962</v>
      </c>
      <c r="I103" s="24" t="s">
        <v>963</v>
      </c>
      <c r="J103" s="24" t="s">
        <v>964</v>
      </c>
    </row>
    <row r="104" ht="62" customHeight="1" spans="1:10">
      <c r="A104" s="32"/>
      <c r="B104" s="32"/>
      <c r="C104" s="33" t="s">
        <v>443</v>
      </c>
      <c r="D104" s="32" t="s">
        <v>416</v>
      </c>
      <c r="E104" s="32" t="s">
        <v>422</v>
      </c>
      <c r="F104" s="32" t="s">
        <v>423</v>
      </c>
      <c r="G104" s="32" t="s">
        <v>413</v>
      </c>
      <c r="H104" s="24" t="s">
        <v>965</v>
      </c>
      <c r="I104" s="24" t="s">
        <v>444</v>
      </c>
      <c r="J104" s="24" t="s">
        <v>966</v>
      </c>
    </row>
    <row r="105" ht="55" customHeight="1" spans="1:10">
      <c r="A105" s="32"/>
      <c r="B105" s="32"/>
      <c r="C105" s="33" t="s">
        <v>967</v>
      </c>
      <c r="D105" s="32" t="s">
        <v>416</v>
      </c>
      <c r="E105" s="32" t="s">
        <v>422</v>
      </c>
      <c r="F105" s="32" t="s">
        <v>423</v>
      </c>
      <c r="G105" s="32" t="s">
        <v>413</v>
      </c>
      <c r="H105" s="24" t="s">
        <v>968</v>
      </c>
      <c r="I105" s="24" t="s">
        <v>969</v>
      </c>
      <c r="J105" s="24" t="s">
        <v>868</v>
      </c>
    </row>
    <row r="106" ht="57" customHeight="1" spans="1:10">
      <c r="A106" s="32"/>
      <c r="B106" s="32"/>
      <c r="C106" s="33" t="s">
        <v>674</v>
      </c>
      <c r="D106" s="32" t="s">
        <v>416</v>
      </c>
      <c r="E106" s="32" t="s">
        <v>422</v>
      </c>
      <c r="F106" s="32" t="s">
        <v>423</v>
      </c>
      <c r="G106" s="32" t="s">
        <v>413</v>
      </c>
      <c r="H106" s="24" t="s">
        <v>970</v>
      </c>
      <c r="I106" s="24" t="s">
        <v>971</v>
      </c>
      <c r="J106" s="24" t="s">
        <v>966</v>
      </c>
    </row>
    <row r="107" ht="32.25" customHeight="1" spans="1:10">
      <c r="A107" s="32" t="s">
        <v>445</v>
      </c>
      <c r="B107" s="32"/>
      <c r="C107" s="33"/>
      <c r="D107" s="32"/>
      <c r="E107" s="32"/>
      <c r="F107" s="32"/>
      <c r="G107" s="32"/>
      <c r="H107" s="42"/>
      <c r="I107" s="24"/>
      <c r="J107" s="42"/>
    </row>
    <row r="108" ht="32.25" customHeight="1" spans="1:10">
      <c r="A108" s="32" t="s">
        <v>445</v>
      </c>
      <c r="B108" s="32"/>
      <c r="C108" s="33"/>
      <c r="D108" s="32"/>
      <c r="E108" s="32"/>
      <c r="F108" s="32"/>
      <c r="G108" s="32"/>
      <c r="H108" s="42"/>
      <c r="I108" s="24"/>
      <c r="J108" s="42"/>
    </row>
    <row r="109" ht="32.25" customHeight="1" spans="1:10">
      <c r="A109" s="32"/>
      <c r="B109" s="32" t="s">
        <v>446</v>
      </c>
      <c r="C109" s="33"/>
      <c r="D109" s="32"/>
      <c r="E109" s="32"/>
      <c r="F109" s="32"/>
      <c r="G109" s="32"/>
      <c r="H109" s="42"/>
      <c r="I109" s="24"/>
      <c r="J109" s="42"/>
    </row>
    <row r="110" ht="32.25" customHeight="1" spans="1:10">
      <c r="A110" s="32"/>
      <c r="B110" s="32" t="s">
        <v>446</v>
      </c>
      <c r="C110" s="33"/>
      <c r="D110" s="32"/>
      <c r="E110" s="32"/>
      <c r="F110" s="32"/>
      <c r="G110" s="32"/>
      <c r="H110" s="42"/>
      <c r="I110" s="24"/>
      <c r="J110" s="42"/>
    </row>
    <row r="111" ht="32.25" customHeight="1" spans="1:10">
      <c r="A111" s="32"/>
      <c r="B111" s="32"/>
      <c r="C111" s="33" t="s">
        <v>446</v>
      </c>
      <c r="D111" s="32" t="s">
        <v>474</v>
      </c>
      <c r="E111" s="32" t="s">
        <v>422</v>
      </c>
      <c r="F111" s="32" t="s">
        <v>423</v>
      </c>
      <c r="G111" s="32" t="s">
        <v>413</v>
      </c>
      <c r="H111" s="42" t="s">
        <v>972</v>
      </c>
      <c r="I111" s="24" t="s">
        <v>973</v>
      </c>
      <c r="J111" s="42" t="s">
        <v>868</v>
      </c>
    </row>
  </sheetData>
  <mergeCells count="50">
    <mergeCell ref="A2:J2"/>
    <mergeCell ref="A3:C3"/>
    <mergeCell ref="B4:E4"/>
    <mergeCell ref="B4:E4"/>
    <mergeCell ref="F4:G4"/>
    <mergeCell ref="H4:J4"/>
    <mergeCell ref="H4:J4"/>
    <mergeCell ref="A5:I5"/>
    <mergeCell ref="B5:E5"/>
    <mergeCell ref="H5:J5"/>
    <mergeCell ref="C6:I6"/>
    <mergeCell ref="C6:I6"/>
    <mergeCell ref="C7:I7"/>
    <mergeCell ref="C7:I7"/>
    <mergeCell ref="C7:I7"/>
    <mergeCell ref="C8:I8"/>
    <mergeCell ref="C8:I8"/>
    <mergeCell ref="C8:I8"/>
    <mergeCell ref="C8:I8"/>
    <mergeCell ref="A9:J9"/>
    <mergeCell ref="C9:I9"/>
    <mergeCell ref="C9:I9"/>
    <mergeCell ref="C9:I9"/>
    <mergeCell ref="C10:I10"/>
    <mergeCell ref="C10:I10"/>
    <mergeCell ref="H10:J10"/>
    <mergeCell ref="C11:I11"/>
    <mergeCell ref="A12:G12"/>
    <mergeCell ref="A13:B13"/>
    <mergeCell ref="A13:B13"/>
    <mergeCell ref="C13:G13"/>
    <mergeCell ref="C13:G13"/>
    <mergeCell ref="A14:B14"/>
    <mergeCell ref="C14:G14"/>
    <mergeCell ref="A15:B15"/>
    <mergeCell ref="C15:G15"/>
    <mergeCell ref="A16:B16"/>
    <mergeCell ref="C16:G16"/>
    <mergeCell ref="A17:B17"/>
    <mergeCell ref="C17:G17"/>
    <mergeCell ref="A18:B18"/>
    <mergeCell ref="C18:G18"/>
    <mergeCell ref="A19:J19"/>
    <mergeCell ref="A20:G20"/>
    <mergeCell ref="A6:A7"/>
    <mergeCell ref="H20:H21"/>
    <mergeCell ref="I20:I21"/>
    <mergeCell ref="J20:J21"/>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2"/>
  <sheetViews>
    <sheetView showGridLines="0" showZeros="0" workbookViewId="0">
      <selection activeCell="D19" sqref="D19"/>
    </sheetView>
  </sheetViews>
  <sheetFormatPr defaultColWidth="10" defaultRowHeight="12.75" customHeight="1"/>
  <cols>
    <col min="1" max="1" width="17.85" customWidth="1"/>
    <col min="2" max="2" width="40.85" customWidth="1"/>
    <col min="3" max="20" width="25.7083333333333" customWidth="1"/>
  </cols>
  <sheetData>
    <row r="1" ht="17.25" customHeight="1" spans="1:20">
      <c r="A1" s="1" t="s">
        <v>50</v>
      </c>
      <c r="B1" s="1"/>
      <c r="C1" s="1"/>
      <c r="D1" s="1"/>
      <c r="E1" s="1"/>
      <c r="F1" s="1"/>
      <c r="G1" s="1"/>
      <c r="H1" s="1"/>
      <c r="I1" s="1"/>
      <c r="J1" s="1"/>
      <c r="K1" s="1"/>
      <c r="L1" s="1"/>
      <c r="M1" s="1"/>
      <c r="N1" s="1"/>
      <c r="O1" s="1"/>
      <c r="P1" s="1"/>
      <c r="Q1" s="1"/>
      <c r="R1" s="1"/>
      <c r="S1" s="1"/>
      <c r="T1" s="1"/>
    </row>
    <row r="2" ht="41.25" customHeight="1" spans="1:20">
      <c r="A2" s="2" t="str">
        <f>"2026"&amp;"年部门收入预算表"</f>
        <v>2026年部门收入预算表</v>
      </c>
      <c r="B2" s="2"/>
      <c r="C2" s="2"/>
      <c r="D2" s="2"/>
      <c r="E2" s="2"/>
      <c r="F2" s="2"/>
      <c r="G2" s="2"/>
      <c r="H2" s="2"/>
      <c r="I2" s="2"/>
      <c r="J2" s="2"/>
      <c r="K2" s="2"/>
      <c r="L2" s="2"/>
      <c r="M2" s="2"/>
      <c r="N2" s="2"/>
      <c r="O2" s="2"/>
      <c r="P2" s="2"/>
      <c r="Q2" s="2"/>
      <c r="R2" s="2"/>
      <c r="S2" s="2"/>
      <c r="T2" s="2"/>
    </row>
    <row r="3" ht="17.25" customHeight="1" spans="1:20">
      <c r="A3" s="3" t="str">
        <f>"单位名称："&amp;"富民县林业和草原局"</f>
        <v>单位名称：富民县林业和草原局</v>
      </c>
      <c r="B3" s="3"/>
      <c r="C3" s="1" t="s">
        <v>1</v>
      </c>
      <c r="D3" s="1"/>
      <c r="E3" s="1"/>
      <c r="F3" s="1"/>
      <c r="G3" s="1"/>
      <c r="H3" s="1"/>
      <c r="I3" s="1"/>
      <c r="J3" s="1"/>
      <c r="K3" s="1"/>
      <c r="L3" s="1"/>
      <c r="M3" s="1"/>
      <c r="N3" s="1"/>
      <c r="O3" s="1"/>
      <c r="P3" s="1"/>
      <c r="Q3" s="1"/>
      <c r="R3" s="1"/>
      <c r="S3" s="1"/>
      <c r="T3" s="1"/>
    </row>
    <row r="4" ht="21.75" customHeight="1" spans="1:20">
      <c r="A4" s="71" t="s">
        <v>51</v>
      </c>
      <c r="B4" s="71" t="s">
        <v>52</v>
      </c>
      <c r="C4" s="71" t="s">
        <v>53</v>
      </c>
      <c r="D4" s="71" t="s">
        <v>54</v>
      </c>
      <c r="E4" s="71"/>
      <c r="F4" s="71"/>
      <c r="G4" s="71"/>
      <c r="H4" s="71"/>
      <c r="I4" s="71"/>
      <c r="J4" s="71"/>
      <c r="K4" s="71"/>
      <c r="L4" s="71"/>
      <c r="M4" s="71"/>
      <c r="N4" s="71"/>
      <c r="O4" s="71" t="s">
        <v>46</v>
      </c>
      <c r="P4" s="71"/>
      <c r="Q4" s="71"/>
      <c r="R4" s="71"/>
      <c r="S4" s="71"/>
      <c r="T4" s="71"/>
    </row>
    <row r="5" ht="27" customHeight="1" spans="1:20">
      <c r="A5" s="71"/>
      <c r="B5" s="71"/>
      <c r="C5" s="71"/>
      <c r="D5" s="71" t="s">
        <v>55</v>
      </c>
      <c r="E5" s="71" t="s">
        <v>56</v>
      </c>
      <c r="F5" s="71" t="s">
        <v>57</v>
      </c>
      <c r="G5" s="71" t="s">
        <v>58</v>
      </c>
      <c r="H5" s="71" t="s">
        <v>59</v>
      </c>
      <c r="I5" s="71" t="s">
        <v>60</v>
      </c>
      <c r="J5" s="71"/>
      <c r="K5" s="71"/>
      <c r="L5" s="71"/>
      <c r="M5" s="71"/>
      <c r="N5" s="71"/>
      <c r="O5" s="71" t="s">
        <v>55</v>
      </c>
      <c r="P5" s="71" t="s">
        <v>56</v>
      </c>
      <c r="Q5" s="71" t="s">
        <v>57</v>
      </c>
      <c r="R5" s="71" t="s">
        <v>58</v>
      </c>
      <c r="S5" s="71" t="s">
        <v>59</v>
      </c>
      <c r="T5" s="71" t="s">
        <v>60</v>
      </c>
    </row>
    <row r="6" ht="30" customHeight="1" spans="1:20">
      <c r="A6" s="71"/>
      <c r="B6" s="71"/>
      <c r="C6" s="71"/>
      <c r="D6" s="71"/>
      <c r="E6" s="71"/>
      <c r="F6" s="71"/>
      <c r="G6" s="71"/>
      <c r="H6" s="71"/>
      <c r="I6" s="71" t="s">
        <v>55</v>
      </c>
      <c r="J6" s="71" t="s">
        <v>61</v>
      </c>
      <c r="K6" s="71" t="s">
        <v>62</v>
      </c>
      <c r="L6" s="71" t="s">
        <v>63</v>
      </c>
      <c r="M6" s="71" t="s">
        <v>64</v>
      </c>
      <c r="N6" s="71" t="s">
        <v>65</v>
      </c>
      <c r="O6" s="71"/>
      <c r="P6" s="71"/>
      <c r="Q6" s="71"/>
      <c r="R6" s="71"/>
      <c r="S6" s="71"/>
      <c r="T6" s="71"/>
    </row>
    <row r="7" ht="15" customHeight="1" spans="1:20">
      <c r="A7" s="71">
        <v>1</v>
      </c>
      <c r="B7" s="71">
        <v>2</v>
      </c>
      <c r="C7" s="71">
        <v>3</v>
      </c>
      <c r="D7" s="71">
        <v>4</v>
      </c>
      <c r="E7" s="71">
        <v>5</v>
      </c>
      <c r="F7" s="71">
        <v>6</v>
      </c>
      <c r="G7" s="71">
        <v>7</v>
      </c>
      <c r="H7" s="71">
        <v>8</v>
      </c>
      <c r="I7" s="71">
        <v>9</v>
      </c>
      <c r="J7" s="71">
        <v>10</v>
      </c>
      <c r="K7" s="71">
        <v>11</v>
      </c>
      <c r="L7" s="71">
        <v>12</v>
      </c>
      <c r="M7" s="71">
        <v>13</v>
      </c>
      <c r="N7" s="71">
        <v>14</v>
      </c>
      <c r="O7" s="71">
        <v>15</v>
      </c>
      <c r="P7" s="71">
        <v>16</v>
      </c>
      <c r="Q7" s="71">
        <v>17</v>
      </c>
      <c r="R7" s="71">
        <v>18</v>
      </c>
      <c r="S7" s="71">
        <v>19</v>
      </c>
      <c r="T7" s="71">
        <v>20</v>
      </c>
    </row>
    <row r="8" ht="23" customHeight="1" outlineLevel="1" spans="1:20">
      <c r="A8" s="93" t="s">
        <v>66</v>
      </c>
      <c r="B8" s="93" t="s">
        <v>67</v>
      </c>
      <c r="C8" s="96">
        <v>42938646.5</v>
      </c>
      <c r="D8" s="96">
        <v>42938646.5</v>
      </c>
      <c r="E8" s="96">
        <v>42938646.5</v>
      </c>
      <c r="F8" s="96"/>
      <c r="G8" s="96"/>
      <c r="H8" s="96"/>
      <c r="I8" s="96"/>
      <c r="J8" s="96"/>
      <c r="K8" s="96"/>
      <c r="L8" s="96"/>
      <c r="M8" s="96"/>
      <c r="N8" s="96"/>
      <c r="O8" s="96"/>
      <c r="P8" s="96"/>
      <c r="Q8" s="96"/>
      <c r="R8" s="96"/>
      <c r="S8" s="96"/>
      <c r="T8" s="96"/>
    </row>
    <row r="9" ht="23" customHeight="1" outlineLevel="1" spans="1:20">
      <c r="A9" s="97" t="s">
        <v>68</v>
      </c>
      <c r="B9" s="97" t="s">
        <v>67</v>
      </c>
      <c r="C9" s="96">
        <v>35991201.38</v>
      </c>
      <c r="D9" s="96">
        <v>35991201.38</v>
      </c>
      <c r="E9" s="96">
        <v>35991201.38</v>
      </c>
      <c r="F9" s="96"/>
      <c r="G9" s="96"/>
      <c r="H9" s="96"/>
      <c r="I9" s="96"/>
      <c r="J9" s="96"/>
      <c r="K9" s="96"/>
      <c r="L9" s="96"/>
      <c r="M9" s="96"/>
      <c r="N9" s="96"/>
      <c r="O9" s="96"/>
      <c r="P9" s="96"/>
      <c r="Q9" s="96"/>
      <c r="R9" s="96"/>
      <c r="S9" s="96"/>
      <c r="T9" s="96"/>
    </row>
    <row r="10" ht="22" customHeight="1" outlineLevel="1" spans="1:20">
      <c r="A10" s="97" t="s">
        <v>69</v>
      </c>
      <c r="B10" s="97" t="s">
        <v>70</v>
      </c>
      <c r="C10" s="96">
        <v>3573684.67</v>
      </c>
      <c r="D10" s="96">
        <v>3573684.67</v>
      </c>
      <c r="E10" s="96">
        <v>3573684.67</v>
      </c>
      <c r="F10" s="96"/>
      <c r="G10" s="96"/>
      <c r="H10" s="96"/>
      <c r="I10" s="96"/>
      <c r="J10" s="96"/>
      <c r="K10" s="96"/>
      <c r="L10" s="96"/>
      <c r="M10" s="96"/>
      <c r="N10" s="96"/>
      <c r="O10" s="96"/>
      <c r="P10" s="96"/>
      <c r="Q10" s="96"/>
      <c r="R10" s="96"/>
      <c r="S10" s="96"/>
      <c r="T10" s="96"/>
    </row>
    <row r="11" ht="20" customHeight="1" spans="1:20">
      <c r="A11" s="97" t="s">
        <v>71</v>
      </c>
      <c r="B11" s="97" t="s">
        <v>72</v>
      </c>
      <c r="C11" s="96">
        <v>3373760.45</v>
      </c>
      <c r="D11" s="96">
        <v>3373760.45</v>
      </c>
      <c r="E11" s="96">
        <v>3373760.45</v>
      </c>
      <c r="F11" s="96"/>
      <c r="G11" s="96"/>
      <c r="H11" s="96"/>
      <c r="I11" s="96"/>
      <c r="J11" s="96"/>
      <c r="K11" s="96"/>
      <c r="L11" s="96"/>
      <c r="M11" s="96"/>
      <c r="N11" s="96"/>
      <c r="O11" s="96"/>
      <c r="P11" s="96"/>
      <c r="Q11" s="96"/>
      <c r="R11" s="96"/>
      <c r="S11" s="96"/>
      <c r="T11" s="96"/>
    </row>
    <row r="12" ht="18" customHeight="1" spans="1:20">
      <c r="A12" s="71" t="s">
        <v>53</v>
      </c>
      <c r="B12" s="71"/>
      <c r="C12" s="96">
        <v>42938646.5</v>
      </c>
      <c r="D12" s="96">
        <v>42938646.5</v>
      </c>
      <c r="E12" s="96">
        <v>42938646.5</v>
      </c>
      <c r="F12" s="96"/>
      <c r="G12" s="96"/>
      <c r="H12" s="96"/>
      <c r="I12" s="96"/>
      <c r="J12" s="96"/>
      <c r="K12" s="96"/>
      <c r="L12" s="96"/>
      <c r="M12" s="96"/>
      <c r="N12" s="96"/>
      <c r="O12" s="96"/>
      <c r="P12" s="96"/>
      <c r="Q12" s="96"/>
      <c r="R12" s="96"/>
      <c r="S12" s="96"/>
      <c r="T12" s="96"/>
    </row>
  </sheetData>
  <mergeCells count="22">
    <mergeCell ref="A1:T1"/>
    <mergeCell ref="A2:T2"/>
    <mergeCell ref="A3:B3"/>
    <mergeCell ref="C3:T3"/>
    <mergeCell ref="D4:N4"/>
    <mergeCell ref="O4:T4"/>
    <mergeCell ref="I5:N5"/>
    <mergeCell ref="A12:B12"/>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67" right="0.67" top="0.5" bottom="0.5" header="0" footer="0"/>
  <pageSetup paperSize="9" orientation="landscape"/>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9"/>
  <sheetViews>
    <sheetView showGridLines="0" showZeros="0" workbookViewId="0">
      <selection activeCell="F6" sqref="F6:F9"/>
    </sheetView>
  </sheetViews>
  <sheetFormatPr defaultColWidth="10" defaultRowHeight="12.75" customHeight="1"/>
  <cols>
    <col min="1" max="1" width="50.2833333333333" customWidth="1"/>
    <col min="2" max="2" width="15.7083333333333" customWidth="1"/>
    <col min="3" max="3" width="13" customWidth="1"/>
    <col min="4" max="4" width="12" customWidth="1"/>
    <col min="5" max="5" width="30.875" customWidth="1"/>
    <col min="6" max="6" width="13.7083333333333" customWidth="1"/>
    <col min="7" max="7" width="13.2833333333333" customWidth="1"/>
    <col min="8" max="8" width="13.85" customWidth="1"/>
    <col min="9" max="9" width="16.85" customWidth="1"/>
    <col min="10" max="10" width="13.2833333333333" customWidth="1"/>
    <col min="11" max="15" width="15.7083333333333" customWidth="1"/>
    <col min="16" max="16" width="17.575" customWidth="1"/>
    <col min="17" max="22" width="15.7083333333333" customWidth="1"/>
  </cols>
  <sheetData>
    <row r="1" ht="17.25" customHeight="1" spans="1:1">
      <c r="A1" s="1" t="s">
        <v>974</v>
      </c>
    </row>
    <row r="2" ht="41.25" customHeight="1" spans="1:23">
      <c r="A2" s="2" t="s">
        <v>975</v>
      </c>
      <c r="B2" s="2"/>
      <c r="C2" s="2"/>
      <c r="D2" s="2"/>
      <c r="E2" s="2"/>
      <c r="F2" s="2"/>
      <c r="G2" s="2"/>
      <c r="H2" s="2"/>
      <c r="I2" s="2"/>
      <c r="J2" s="2"/>
      <c r="K2" s="2"/>
      <c r="L2" s="2"/>
      <c r="M2" s="2"/>
      <c r="N2" s="2"/>
      <c r="O2" s="2"/>
      <c r="P2" s="2"/>
      <c r="Q2" s="2"/>
      <c r="R2" s="2"/>
      <c r="S2" s="2"/>
      <c r="T2" s="2"/>
      <c r="U2" s="2"/>
      <c r="V2" s="2"/>
      <c r="W2" s="2"/>
    </row>
    <row r="3" ht="17.25" customHeight="1" spans="1:23">
      <c r="A3" s="3" t="str">
        <f>"单位名称："&amp;"富民县林业和草原局"</f>
        <v>单位名称：富民县林业和草原局</v>
      </c>
      <c r="B3" s="3"/>
      <c r="C3" s="3"/>
      <c r="V3" s="1" t="s">
        <v>976</v>
      </c>
      <c r="W3" s="1"/>
    </row>
    <row r="4" ht="17.25" customHeight="1" spans="1:23">
      <c r="A4" s="4" t="s">
        <v>214</v>
      </c>
      <c r="B4" s="4" t="s">
        <v>977</v>
      </c>
      <c r="C4" s="4" t="s">
        <v>978</v>
      </c>
      <c r="D4" s="4" t="s">
        <v>979</v>
      </c>
      <c r="E4" s="4" t="s">
        <v>980</v>
      </c>
      <c r="F4" s="4" t="s">
        <v>981</v>
      </c>
      <c r="G4" s="4"/>
      <c r="H4" s="4"/>
      <c r="I4" s="4"/>
      <c r="J4" s="4"/>
      <c r="K4" s="4"/>
      <c r="L4" s="4"/>
      <c r="M4" s="4" t="s">
        <v>982</v>
      </c>
      <c r="N4" s="4"/>
      <c r="O4" s="4"/>
      <c r="P4" s="4"/>
      <c r="Q4" s="4"/>
      <c r="R4" s="4"/>
      <c r="S4" s="4"/>
      <c r="T4" s="4" t="s">
        <v>983</v>
      </c>
      <c r="U4" s="4"/>
      <c r="V4" s="4"/>
      <c r="W4" s="4" t="s">
        <v>984</v>
      </c>
    </row>
    <row r="5" ht="33" customHeight="1" spans="1:23">
      <c r="A5" s="4"/>
      <c r="B5" s="4"/>
      <c r="C5" s="4"/>
      <c r="D5" s="4"/>
      <c r="E5" s="4"/>
      <c r="F5" s="4" t="s">
        <v>55</v>
      </c>
      <c r="G5" s="4" t="s">
        <v>985</v>
      </c>
      <c r="H5" s="4" t="s">
        <v>986</v>
      </c>
      <c r="I5" s="4" t="s">
        <v>987</v>
      </c>
      <c r="J5" s="4" t="s">
        <v>988</v>
      </c>
      <c r="K5" s="4" t="s">
        <v>989</v>
      </c>
      <c r="L5" s="4" t="s">
        <v>990</v>
      </c>
      <c r="M5" s="4" t="s">
        <v>55</v>
      </c>
      <c r="N5" s="4" t="s">
        <v>991</v>
      </c>
      <c r="O5" s="4" t="s">
        <v>992</v>
      </c>
      <c r="P5" s="4" t="s">
        <v>993</v>
      </c>
      <c r="Q5" s="4" t="s">
        <v>994</v>
      </c>
      <c r="R5" s="4" t="s">
        <v>995</v>
      </c>
      <c r="S5" s="4" t="s">
        <v>996</v>
      </c>
      <c r="T5" s="4" t="s">
        <v>55</v>
      </c>
      <c r="U5" s="4" t="s">
        <v>997</v>
      </c>
      <c r="V5" s="4" t="s">
        <v>998</v>
      </c>
      <c r="W5" s="4"/>
    </row>
    <row r="6" ht="17.25" customHeight="1" outlineLevel="1" spans="1:23">
      <c r="A6" s="5" t="s">
        <v>67</v>
      </c>
      <c r="B6" s="5" t="s">
        <v>197</v>
      </c>
      <c r="C6" s="5" t="s">
        <v>197</v>
      </c>
      <c r="D6" s="5" t="s">
        <v>197</v>
      </c>
      <c r="E6" s="5" t="s">
        <v>197</v>
      </c>
      <c r="F6" s="7">
        <v>44</v>
      </c>
      <c r="G6" s="8"/>
      <c r="H6" s="8"/>
      <c r="I6" s="8"/>
      <c r="J6" s="8"/>
      <c r="K6" s="8"/>
      <c r="L6" s="8"/>
      <c r="M6" s="8">
        <v>44</v>
      </c>
      <c r="N6" s="8"/>
      <c r="O6" s="8"/>
      <c r="P6" s="8"/>
      <c r="Q6" s="8"/>
      <c r="R6" s="8"/>
      <c r="S6" s="8"/>
      <c r="T6" s="8">
        <v>24</v>
      </c>
      <c r="U6" s="8"/>
      <c r="V6" s="8">
        <v>24</v>
      </c>
      <c r="W6" s="8"/>
    </row>
    <row r="7" ht="32" customHeight="1" outlineLevel="1" spans="1:23">
      <c r="A7" s="6" t="s">
        <v>67</v>
      </c>
      <c r="B7" s="6" t="s">
        <v>999</v>
      </c>
      <c r="C7" s="6" t="s">
        <v>1000</v>
      </c>
      <c r="D7" s="6" t="s">
        <v>1001</v>
      </c>
      <c r="E7" s="6" t="s">
        <v>1002</v>
      </c>
      <c r="F7" s="7">
        <v>8</v>
      </c>
      <c r="G7" s="9"/>
      <c r="H7" s="9"/>
      <c r="I7" s="9"/>
      <c r="J7" s="9"/>
      <c r="K7" s="9"/>
      <c r="L7" s="9"/>
      <c r="M7" s="8">
        <v>8</v>
      </c>
      <c r="N7" s="9"/>
      <c r="O7" s="9"/>
      <c r="P7" s="9"/>
      <c r="Q7" s="9"/>
      <c r="R7" s="9"/>
      <c r="S7" s="9"/>
      <c r="T7" s="8">
        <v>11</v>
      </c>
      <c r="U7" s="8"/>
      <c r="V7" s="8">
        <v>11</v>
      </c>
      <c r="W7" s="8"/>
    </row>
    <row r="8" ht="37" customHeight="1" outlineLevel="1" spans="1:23">
      <c r="A8" s="6" t="s">
        <v>70</v>
      </c>
      <c r="B8" s="6" t="s">
        <v>1003</v>
      </c>
      <c r="C8" s="6" t="s">
        <v>1004</v>
      </c>
      <c r="D8" s="6" t="s">
        <v>1001</v>
      </c>
      <c r="E8" s="6" t="s">
        <v>1002</v>
      </c>
      <c r="F8" s="7">
        <v>17</v>
      </c>
      <c r="G8" s="9"/>
      <c r="H8" s="9"/>
      <c r="I8" s="9"/>
      <c r="J8" s="9"/>
      <c r="K8" s="9"/>
      <c r="L8" s="9"/>
      <c r="M8" s="8">
        <v>17</v>
      </c>
      <c r="N8" s="9"/>
      <c r="O8" s="9"/>
      <c r="P8" s="9"/>
      <c r="Q8" s="9"/>
      <c r="R8" s="9"/>
      <c r="S8" s="9"/>
      <c r="T8" s="8">
        <v>11</v>
      </c>
      <c r="U8" s="8"/>
      <c r="V8" s="8">
        <v>11</v>
      </c>
      <c r="W8" s="8"/>
    </row>
    <row r="9" ht="37" customHeight="1" spans="1:23">
      <c r="A9" s="6" t="s">
        <v>72</v>
      </c>
      <c r="B9" s="6" t="s">
        <v>1003</v>
      </c>
      <c r="C9" s="6" t="s">
        <v>1005</v>
      </c>
      <c r="D9" s="6" t="s">
        <v>1001</v>
      </c>
      <c r="E9" s="6" t="s">
        <v>1002</v>
      </c>
      <c r="F9" s="7">
        <v>19</v>
      </c>
      <c r="G9" s="9"/>
      <c r="H9" s="9"/>
      <c r="I9" s="9"/>
      <c r="J9" s="9"/>
      <c r="K9" s="9"/>
      <c r="L9" s="9"/>
      <c r="M9" s="8">
        <v>19</v>
      </c>
      <c r="N9" s="9"/>
      <c r="O9" s="9"/>
      <c r="P9" s="9"/>
      <c r="Q9" s="9"/>
      <c r="R9" s="9"/>
      <c r="S9" s="9"/>
      <c r="T9" s="8">
        <v>2</v>
      </c>
      <c r="U9" s="8"/>
      <c r="V9" s="8">
        <v>2</v>
      </c>
      <c r="W9" s="8"/>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67" right="0.67" top="0.5" bottom="0.5" header="0" footer="0"/>
  <pageSetup paperSize="9" orientation="portrait"/>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39"/>
  <sheetViews>
    <sheetView showGridLines="0" showZeros="0" topLeftCell="A12" workbookViewId="0">
      <selection activeCell="A1" sqref="A1:N1"/>
    </sheetView>
  </sheetViews>
  <sheetFormatPr defaultColWidth="10" defaultRowHeight="12.75" customHeight="1"/>
  <cols>
    <col min="1" max="1" width="16.7083333333333" customWidth="1"/>
    <col min="2" max="2" width="43.85" customWidth="1"/>
    <col min="3" max="7" width="28.7083333333333" customWidth="1"/>
    <col min="8" max="8" width="31.1416666666667" customWidth="1"/>
    <col min="9" max="10" width="28.575" customWidth="1"/>
    <col min="11" max="14" width="28.7083333333333" customWidth="1"/>
  </cols>
  <sheetData>
    <row r="1" ht="17.25" customHeight="1" spans="1:1">
      <c r="A1" s="1" t="s">
        <v>73</v>
      </c>
    </row>
    <row r="2" ht="64" customHeight="1" spans="1:14">
      <c r="A2" s="2" t="str">
        <f>"2026"&amp;"年部门支出预算表"</f>
        <v>2026年部门支出预算表</v>
      </c>
      <c r="B2" s="2"/>
      <c r="C2" s="2"/>
      <c r="D2" s="2"/>
      <c r="E2" s="2"/>
      <c r="F2" s="2"/>
      <c r="G2" s="2"/>
      <c r="H2" s="2"/>
      <c r="I2" s="2"/>
      <c r="J2" s="2"/>
      <c r="K2" s="2"/>
      <c r="L2" s="2"/>
      <c r="M2" s="2"/>
      <c r="N2" s="2"/>
    </row>
    <row r="3" ht="17.25" customHeight="1" spans="1:14">
      <c r="A3" s="3" t="str">
        <f>"单位名称："&amp;"富民县林业和草原局"</f>
        <v>单位名称：富民县林业和草原局</v>
      </c>
      <c r="B3" s="3"/>
      <c r="C3" s="1" t="s">
        <v>1</v>
      </c>
      <c r="D3" s="1"/>
      <c r="E3" s="1"/>
      <c r="F3" s="1"/>
      <c r="G3" s="1"/>
      <c r="H3" s="1"/>
      <c r="I3" s="1"/>
      <c r="J3" s="1"/>
      <c r="K3" s="1"/>
      <c r="L3" s="1"/>
      <c r="M3" s="1"/>
      <c r="N3" s="1"/>
    </row>
    <row r="4" ht="27" customHeight="1" spans="1:14">
      <c r="A4" s="71" t="s">
        <v>74</v>
      </c>
      <c r="B4" s="71" t="s">
        <v>75</v>
      </c>
      <c r="C4" s="71" t="s">
        <v>53</v>
      </c>
      <c r="D4" s="71" t="s">
        <v>76</v>
      </c>
      <c r="E4" s="71" t="s">
        <v>77</v>
      </c>
      <c r="F4" s="71" t="s">
        <v>57</v>
      </c>
      <c r="G4" s="71" t="s">
        <v>58</v>
      </c>
      <c r="H4" s="71" t="s">
        <v>78</v>
      </c>
      <c r="I4" s="71" t="s">
        <v>60</v>
      </c>
      <c r="J4" s="71"/>
      <c r="K4" s="71"/>
      <c r="L4" s="71"/>
      <c r="M4" s="71"/>
      <c r="N4" s="71"/>
    </row>
    <row r="5" ht="42" customHeight="1" spans="1:14">
      <c r="A5" s="71"/>
      <c r="B5" s="71"/>
      <c r="C5" s="71"/>
      <c r="D5" s="71" t="s">
        <v>76</v>
      </c>
      <c r="E5" s="71" t="s">
        <v>77</v>
      </c>
      <c r="F5" s="71"/>
      <c r="G5" s="71"/>
      <c r="H5" s="71"/>
      <c r="I5" s="71" t="s">
        <v>55</v>
      </c>
      <c r="J5" s="71" t="s">
        <v>79</v>
      </c>
      <c r="K5" s="71" t="s">
        <v>80</v>
      </c>
      <c r="L5" s="71" t="s">
        <v>81</v>
      </c>
      <c r="M5" s="71" t="s">
        <v>82</v>
      </c>
      <c r="N5" s="71" t="s">
        <v>83</v>
      </c>
    </row>
    <row r="6" ht="18" customHeight="1" spans="1:14">
      <c r="A6" s="71" t="s">
        <v>84</v>
      </c>
      <c r="B6" s="71" t="s">
        <v>85</v>
      </c>
      <c r="C6" s="71" t="s">
        <v>86</v>
      </c>
      <c r="D6" s="71">
        <v>4</v>
      </c>
      <c r="E6" s="71" t="s">
        <v>87</v>
      </c>
      <c r="F6" s="71" t="s">
        <v>88</v>
      </c>
      <c r="G6" s="71" t="s">
        <v>89</v>
      </c>
      <c r="H6" s="71" t="s">
        <v>90</v>
      </c>
      <c r="I6" s="71" t="s">
        <v>91</v>
      </c>
      <c r="J6" s="71" t="s">
        <v>92</v>
      </c>
      <c r="K6" s="71" t="s">
        <v>93</v>
      </c>
      <c r="L6" s="71" t="s">
        <v>94</v>
      </c>
      <c r="M6" s="71" t="s">
        <v>95</v>
      </c>
      <c r="N6" s="71" t="s">
        <v>96</v>
      </c>
    </row>
    <row r="7" ht="21" customHeight="1" outlineLevel="1" spans="1:14">
      <c r="A7" s="102" t="s">
        <v>97</v>
      </c>
      <c r="B7" s="102" t="s">
        <v>98</v>
      </c>
      <c r="C7" s="96">
        <v>1039973.04</v>
      </c>
      <c r="D7" s="96">
        <v>1030769.04</v>
      </c>
      <c r="E7" s="96">
        <v>9204</v>
      </c>
      <c r="F7" s="96"/>
      <c r="G7" s="96"/>
      <c r="H7" s="96"/>
      <c r="I7" s="96"/>
      <c r="J7" s="96"/>
      <c r="K7" s="96"/>
      <c r="L7" s="96"/>
      <c r="M7" s="96"/>
      <c r="N7" s="96"/>
    </row>
    <row r="8" ht="21" customHeight="1" outlineLevel="1" spans="1:14">
      <c r="A8" s="103" t="s">
        <v>99</v>
      </c>
      <c r="B8" s="103" t="s">
        <v>100</v>
      </c>
      <c r="C8" s="96">
        <v>1030769.04</v>
      </c>
      <c r="D8" s="96">
        <v>1030769.04</v>
      </c>
      <c r="E8" s="96"/>
      <c r="F8" s="96"/>
      <c r="G8" s="96"/>
      <c r="H8" s="96"/>
      <c r="I8" s="96"/>
      <c r="J8" s="96"/>
      <c r="K8" s="96"/>
      <c r="L8" s="96"/>
      <c r="M8" s="96"/>
      <c r="N8" s="96"/>
    </row>
    <row r="9" ht="21" customHeight="1" outlineLevel="1" spans="1:14">
      <c r="A9" s="104" t="s">
        <v>101</v>
      </c>
      <c r="B9" s="104" t="s">
        <v>102</v>
      </c>
      <c r="C9" s="96">
        <v>877339.84</v>
      </c>
      <c r="D9" s="96">
        <v>877339.84</v>
      </c>
      <c r="E9" s="96"/>
      <c r="F9" s="96"/>
      <c r="G9" s="96"/>
      <c r="H9" s="96"/>
      <c r="I9" s="96"/>
      <c r="J9" s="96"/>
      <c r="K9" s="96"/>
      <c r="L9" s="96"/>
      <c r="M9" s="96"/>
      <c r="N9" s="96"/>
    </row>
    <row r="10" ht="21" customHeight="1" outlineLevel="1" spans="1:14">
      <c r="A10" s="104" t="s">
        <v>103</v>
      </c>
      <c r="B10" s="104" t="s">
        <v>104</v>
      </c>
      <c r="C10" s="96">
        <v>153429.2</v>
      </c>
      <c r="D10" s="96">
        <v>153429.2</v>
      </c>
      <c r="E10" s="96"/>
      <c r="F10" s="96"/>
      <c r="G10" s="96"/>
      <c r="H10" s="96"/>
      <c r="I10" s="96"/>
      <c r="J10" s="96"/>
      <c r="K10" s="96"/>
      <c r="L10" s="96"/>
      <c r="M10" s="96"/>
      <c r="N10" s="96"/>
    </row>
    <row r="11" ht="21" customHeight="1" outlineLevel="1" spans="1:14">
      <c r="A11" s="103" t="s">
        <v>105</v>
      </c>
      <c r="B11" s="103" t="s">
        <v>106</v>
      </c>
      <c r="C11" s="96">
        <v>9204</v>
      </c>
      <c r="D11" s="96"/>
      <c r="E11" s="96">
        <v>9204</v>
      </c>
      <c r="F11" s="96"/>
      <c r="G11" s="96"/>
      <c r="H11" s="96"/>
      <c r="I11" s="96"/>
      <c r="J11" s="96"/>
      <c r="K11" s="96"/>
      <c r="L11" s="96"/>
      <c r="M11" s="96"/>
      <c r="N11" s="96"/>
    </row>
    <row r="12" ht="21" customHeight="1" spans="1:14">
      <c r="A12" s="104" t="s">
        <v>107</v>
      </c>
      <c r="B12" s="104" t="s">
        <v>108</v>
      </c>
      <c r="C12" s="96">
        <v>9204</v>
      </c>
      <c r="D12" s="96"/>
      <c r="E12" s="96">
        <v>9204</v>
      </c>
      <c r="F12" s="96"/>
      <c r="G12" s="96"/>
      <c r="H12" s="96"/>
      <c r="I12" s="96"/>
      <c r="J12" s="96"/>
      <c r="K12" s="96"/>
      <c r="L12" s="96"/>
      <c r="M12" s="96"/>
      <c r="N12" s="96"/>
    </row>
    <row r="13" ht="21" customHeight="1" outlineLevel="1" spans="1:14">
      <c r="A13" s="102" t="s">
        <v>109</v>
      </c>
      <c r="B13" s="102" t="s">
        <v>110</v>
      </c>
      <c r="C13" s="96">
        <v>845351.38</v>
      </c>
      <c r="D13" s="96">
        <v>845351.38</v>
      </c>
      <c r="E13" s="96"/>
      <c r="F13" s="96"/>
      <c r="G13" s="96"/>
      <c r="H13" s="96"/>
      <c r="I13" s="96"/>
      <c r="J13" s="96"/>
      <c r="K13" s="96"/>
      <c r="L13" s="96"/>
      <c r="M13" s="96"/>
      <c r="N13" s="96"/>
    </row>
    <row r="14" ht="21" customHeight="1" outlineLevel="1" spans="1:14">
      <c r="A14" s="103" t="s">
        <v>111</v>
      </c>
      <c r="B14" s="103" t="s">
        <v>112</v>
      </c>
      <c r="C14" s="96">
        <v>845351.38</v>
      </c>
      <c r="D14" s="96">
        <v>845351.38</v>
      </c>
      <c r="E14" s="96"/>
      <c r="F14" s="96"/>
      <c r="G14" s="96"/>
      <c r="H14" s="96"/>
      <c r="I14" s="96"/>
      <c r="J14" s="96"/>
      <c r="K14" s="96"/>
      <c r="L14" s="96"/>
      <c r="M14" s="96"/>
      <c r="N14" s="96"/>
    </row>
    <row r="15" ht="21" customHeight="1" outlineLevel="1" spans="1:14">
      <c r="A15" s="104" t="s">
        <v>113</v>
      </c>
      <c r="B15" s="104" t="s">
        <v>114</v>
      </c>
      <c r="C15" s="96">
        <v>82076.89</v>
      </c>
      <c r="D15" s="96">
        <v>82076.89</v>
      </c>
      <c r="E15" s="96"/>
      <c r="F15" s="96"/>
      <c r="G15" s="96"/>
      <c r="H15" s="96"/>
      <c r="I15" s="96"/>
      <c r="J15" s="96"/>
      <c r="K15" s="96"/>
      <c r="L15" s="96"/>
      <c r="M15" s="96"/>
      <c r="N15" s="96"/>
    </row>
    <row r="16" ht="21" customHeight="1" outlineLevel="1" spans="1:14">
      <c r="A16" s="104" t="s">
        <v>115</v>
      </c>
      <c r="B16" s="104" t="s">
        <v>116</v>
      </c>
      <c r="C16" s="96">
        <v>351109.66</v>
      </c>
      <c r="D16" s="96">
        <v>351109.66</v>
      </c>
      <c r="E16" s="96"/>
      <c r="F16" s="96"/>
      <c r="G16" s="96"/>
      <c r="H16" s="96"/>
      <c r="I16" s="96"/>
      <c r="J16" s="96"/>
      <c r="K16" s="96"/>
      <c r="L16" s="96"/>
      <c r="M16" s="96"/>
      <c r="N16" s="96"/>
    </row>
    <row r="17" ht="21" customHeight="1" outlineLevel="1" spans="1:14">
      <c r="A17" s="104" t="s">
        <v>117</v>
      </c>
      <c r="B17" s="104" t="s">
        <v>118</v>
      </c>
      <c r="C17" s="96">
        <v>365294.08</v>
      </c>
      <c r="D17" s="96">
        <v>365294.08</v>
      </c>
      <c r="E17" s="96"/>
      <c r="F17" s="96"/>
      <c r="G17" s="96"/>
      <c r="H17" s="96"/>
      <c r="I17" s="96"/>
      <c r="J17" s="96"/>
      <c r="K17" s="96"/>
      <c r="L17" s="96"/>
      <c r="M17" s="96"/>
      <c r="N17" s="96"/>
    </row>
    <row r="18" ht="21" customHeight="1" spans="1:14">
      <c r="A18" s="104" t="s">
        <v>119</v>
      </c>
      <c r="B18" s="104" t="s">
        <v>120</v>
      </c>
      <c r="C18" s="96">
        <v>46870.75</v>
      </c>
      <c r="D18" s="96">
        <v>46870.75</v>
      </c>
      <c r="E18" s="96"/>
      <c r="F18" s="96"/>
      <c r="G18" s="96"/>
      <c r="H18" s="96"/>
      <c r="I18" s="96"/>
      <c r="J18" s="96"/>
      <c r="K18" s="96"/>
      <c r="L18" s="96"/>
      <c r="M18" s="96"/>
      <c r="N18" s="96"/>
    </row>
    <row r="19" ht="21" customHeight="1" outlineLevel="1" spans="1:14">
      <c r="A19" s="102" t="s">
        <v>121</v>
      </c>
      <c r="B19" s="102" t="s">
        <v>122</v>
      </c>
      <c r="C19" s="96">
        <v>16031274.18</v>
      </c>
      <c r="D19" s="96"/>
      <c r="E19" s="96">
        <v>16031274.18</v>
      </c>
      <c r="F19" s="96"/>
      <c r="G19" s="96"/>
      <c r="H19" s="96"/>
      <c r="I19" s="96"/>
      <c r="J19" s="96"/>
      <c r="K19" s="96"/>
      <c r="L19" s="96"/>
      <c r="M19" s="96"/>
      <c r="N19" s="96"/>
    </row>
    <row r="20" ht="21" customHeight="1" outlineLevel="1" spans="1:14">
      <c r="A20" s="103" t="s">
        <v>123</v>
      </c>
      <c r="B20" s="103" t="s">
        <v>124</v>
      </c>
      <c r="C20" s="96">
        <v>16031274.18</v>
      </c>
      <c r="D20" s="96"/>
      <c r="E20" s="96">
        <v>16031274.18</v>
      </c>
      <c r="F20" s="96"/>
      <c r="G20" s="96"/>
      <c r="H20" s="96"/>
      <c r="I20" s="96"/>
      <c r="J20" s="96"/>
      <c r="K20" s="96"/>
      <c r="L20" s="96"/>
      <c r="M20" s="96"/>
      <c r="N20" s="96"/>
    </row>
    <row r="21" ht="21" customHeight="1" outlineLevel="1" spans="1:14">
      <c r="A21" s="104" t="s">
        <v>125</v>
      </c>
      <c r="B21" s="104" t="s">
        <v>126</v>
      </c>
      <c r="C21" s="96">
        <v>10454534.18</v>
      </c>
      <c r="D21" s="96"/>
      <c r="E21" s="96">
        <v>10454534.18</v>
      </c>
      <c r="F21" s="96"/>
      <c r="G21" s="96"/>
      <c r="H21" s="96"/>
      <c r="I21" s="96"/>
      <c r="J21" s="96"/>
      <c r="K21" s="96"/>
      <c r="L21" s="96"/>
      <c r="M21" s="96"/>
      <c r="N21" s="96"/>
    </row>
    <row r="22" ht="21" customHeight="1" outlineLevel="1" spans="1:14">
      <c r="A22" s="104" t="s">
        <v>127</v>
      </c>
      <c r="B22" s="104" t="s">
        <v>128</v>
      </c>
      <c r="C22" s="96">
        <v>5276740</v>
      </c>
      <c r="D22" s="96"/>
      <c r="E22" s="96">
        <v>5276740</v>
      </c>
      <c r="F22" s="96"/>
      <c r="G22" s="96"/>
      <c r="H22" s="96"/>
      <c r="I22" s="96"/>
      <c r="J22" s="96"/>
      <c r="K22" s="96"/>
      <c r="L22" s="96"/>
      <c r="M22" s="96"/>
      <c r="N22" s="96"/>
    </row>
    <row r="23" ht="21" customHeight="1" spans="1:14">
      <c r="A23" s="104" t="s">
        <v>129</v>
      </c>
      <c r="B23" s="104" t="s">
        <v>130</v>
      </c>
      <c r="C23" s="96">
        <v>300000</v>
      </c>
      <c r="D23" s="96"/>
      <c r="E23" s="96">
        <v>300000</v>
      </c>
      <c r="F23" s="96"/>
      <c r="G23" s="96"/>
      <c r="H23" s="96"/>
      <c r="I23" s="96"/>
      <c r="J23" s="96"/>
      <c r="K23" s="96"/>
      <c r="L23" s="96"/>
      <c r="M23" s="96"/>
      <c r="N23" s="96"/>
    </row>
    <row r="24" ht="21" customHeight="1" outlineLevel="1" spans="1:14">
      <c r="A24" s="102" t="s">
        <v>131</v>
      </c>
      <c r="B24" s="102" t="s">
        <v>132</v>
      </c>
      <c r="C24" s="96">
        <v>24300167.02</v>
      </c>
      <c r="D24" s="96">
        <v>11119893.22</v>
      </c>
      <c r="E24" s="96">
        <v>13180273.8</v>
      </c>
      <c r="F24" s="96"/>
      <c r="G24" s="96"/>
      <c r="H24" s="96"/>
      <c r="I24" s="96"/>
      <c r="J24" s="96"/>
      <c r="K24" s="96"/>
      <c r="L24" s="96"/>
      <c r="M24" s="96"/>
      <c r="N24" s="96"/>
    </row>
    <row r="25" ht="21" customHeight="1" outlineLevel="1" spans="1:14">
      <c r="A25" s="103" t="s">
        <v>133</v>
      </c>
      <c r="B25" s="103" t="s">
        <v>134</v>
      </c>
      <c r="C25" s="96">
        <v>23778090.22</v>
      </c>
      <c r="D25" s="96">
        <v>11119893.22</v>
      </c>
      <c r="E25" s="96">
        <v>12658197</v>
      </c>
      <c r="F25" s="96"/>
      <c r="G25" s="96"/>
      <c r="H25" s="96"/>
      <c r="I25" s="96"/>
      <c r="J25" s="96"/>
      <c r="K25" s="96"/>
      <c r="L25" s="96"/>
      <c r="M25" s="96"/>
      <c r="N25" s="96"/>
    </row>
    <row r="26" ht="21" customHeight="1" outlineLevel="1" spans="1:14">
      <c r="A26" s="104" t="s">
        <v>135</v>
      </c>
      <c r="B26" s="104" t="s">
        <v>136</v>
      </c>
      <c r="C26" s="96">
        <v>6111403.55</v>
      </c>
      <c r="D26" s="96">
        <v>6111403.55</v>
      </c>
      <c r="E26" s="96"/>
      <c r="F26" s="96"/>
      <c r="G26" s="96"/>
      <c r="H26" s="96"/>
      <c r="I26" s="96"/>
      <c r="J26" s="96"/>
      <c r="K26" s="96"/>
      <c r="L26" s="96"/>
      <c r="M26" s="96"/>
      <c r="N26" s="96"/>
    </row>
    <row r="27" ht="21" customHeight="1" outlineLevel="1" spans="1:14">
      <c r="A27" s="104" t="s">
        <v>137</v>
      </c>
      <c r="B27" s="104" t="s">
        <v>138</v>
      </c>
      <c r="C27" s="96">
        <v>5008489.67</v>
      </c>
      <c r="D27" s="96">
        <v>5008489.67</v>
      </c>
      <c r="E27" s="96"/>
      <c r="F27" s="96"/>
      <c r="G27" s="96"/>
      <c r="H27" s="96"/>
      <c r="I27" s="96"/>
      <c r="J27" s="96"/>
      <c r="K27" s="96"/>
      <c r="L27" s="96"/>
      <c r="M27" s="96"/>
      <c r="N27" s="96"/>
    </row>
    <row r="28" ht="21" customHeight="1" outlineLevel="1" spans="1:14">
      <c r="A28" s="104" t="s">
        <v>139</v>
      </c>
      <c r="B28" s="104" t="s">
        <v>140</v>
      </c>
      <c r="C28" s="96">
        <v>6302000</v>
      </c>
      <c r="D28" s="96"/>
      <c r="E28" s="96">
        <v>6302000</v>
      </c>
      <c r="F28" s="96"/>
      <c r="G28" s="96"/>
      <c r="H28" s="96"/>
      <c r="I28" s="96"/>
      <c r="J28" s="96"/>
      <c r="K28" s="96"/>
      <c r="L28" s="96"/>
      <c r="M28" s="96"/>
      <c r="N28" s="96"/>
    </row>
    <row r="29" ht="21" customHeight="1" outlineLevel="1" spans="1:14">
      <c r="A29" s="104" t="s">
        <v>141</v>
      </c>
      <c r="B29" s="104" t="s">
        <v>142</v>
      </c>
      <c r="C29" s="96">
        <v>262200</v>
      </c>
      <c r="D29" s="96"/>
      <c r="E29" s="96">
        <v>262200</v>
      </c>
      <c r="F29" s="96"/>
      <c r="G29" s="96"/>
      <c r="H29" s="96"/>
      <c r="I29" s="96"/>
      <c r="J29" s="96"/>
      <c r="K29" s="96"/>
      <c r="L29" s="96"/>
      <c r="M29" s="96"/>
      <c r="N29" s="96"/>
    </row>
    <row r="30" ht="21" customHeight="1" outlineLevel="1" spans="1:14">
      <c r="A30" s="104" t="s">
        <v>143</v>
      </c>
      <c r="B30" s="104" t="s">
        <v>144</v>
      </c>
      <c r="C30" s="96">
        <v>1378997</v>
      </c>
      <c r="D30" s="96"/>
      <c r="E30" s="96">
        <v>1378997</v>
      </c>
      <c r="F30" s="96"/>
      <c r="G30" s="96"/>
      <c r="H30" s="96"/>
      <c r="I30" s="96"/>
      <c r="J30" s="96"/>
      <c r="K30" s="96"/>
      <c r="L30" s="96"/>
      <c r="M30" s="96"/>
      <c r="N30" s="96"/>
    </row>
    <row r="31" ht="21" customHeight="1" outlineLevel="1" spans="1:14">
      <c r="A31" s="104" t="s">
        <v>145</v>
      </c>
      <c r="B31" s="104" t="s">
        <v>146</v>
      </c>
      <c r="C31" s="96">
        <v>1800000</v>
      </c>
      <c r="D31" s="96"/>
      <c r="E31" s="96">
        <v>1800000</v>
      </c>
      <c r="F31" s="96"/>
      <c r="G31" s="96"/>
      <c r="H31" s="96"/>
      <c r="I31" s="96"/>
      <c r="J31" s="96"/>
      <c r="K31" s="96"/>
      <c r="L31" s="96"/>
      <c r="M31" s="96"/>
      <c r="N31" s="96"/>
    </row>
    <row r="32" ht="21" customHeight="1" outlineLevel="1" spans="1:14">
      <c r="A32" s="104" t="s">
        <v>147</v>
      </c>
      <c r="B32" s="104" t="s">
        <v>148</v>
      </c>
      <c r="C32" s="96">
        <v>2000000</v>
      </c>
      <c r="D32" s="96"/>
      <c r="E32" s="96">
        <v>2000000</v>
      </c>
      <c r="F32" s="96"/>
      <c r="G32" s="96"/>
      <c r="H32" s="96"/>
      <c r="I32" s="96"/>
      <c r="J32" s="96"/>
      <c r="K32" s="96"/>
      <c r="L32" s="96"/>
      <c r="M32" s="96"/>
      <c r="N32" s="96"/>
    </row>
    <row r="33" ht="21" customHeight="1" outlineLevel="1" spans="1:14">
      <c r="A33" s="104" t="s">
        <v>149</v>
      </c>
      <c r="B33" s="104" t="s">
        <v>150</v>
      </c>
      <c r="C33" s="96">
        <v>915000</v>
      </c>
      <c r="D33" s="96"/>
      <c r="E33" s="96">
        <v>915000</v>
      </c>
      <c r="F33" s="96"/>
      <c r="G33" s="96"/>
      <c r="H33" s="96"/>
      <c r="I33" s="96"/>
      <c r="J33" s="96"/>
      <c r="K33" s="96"/>
      <c r="L33" s="96"/>
      <c r="M33" s="96"/>
      <c r="N33" s="96"/>
    </row>
    <row r="34" ht="21" customHeight="1" outlineLevel="1" spans="1:14">
      <c r="A34" s="103" t="s">
        <v>151</v>
      </c>
      <c r="B34" s="103" t="s">
        <v>152</v>
      </c>
      <c r="C34" s="96">
        <v>522076.8</v>
      </c>
      <c r="D34" s="96"/>
      <c r="E34" s="96">
        <v>522076.8</v>
      </c>
      <c r="F34" s="96"/>
      <c r="G34" s="96"/>
      <c r="H34" s="96"/>
      <c r="I34" s="96"/>
      <c r="J34" s="96"/>
      <c r="K34" s="96"/>
      <c r="L34" s="96"/>
      <c r="M34" s="96"/>
      <c r="N34" s="96"/>
    </row>
    <row r="35" ht="21" customHeight="1" spans="1:14">
      <c r="A35" s="104" t="s">
        <v>153</v>
      </c>
      <c r="B35" s="104" t="s">
        <v>154</v>
      </c>
      <c r="C35" s="96">
        <v>522076.8</v>
      </c>
      <c r="D35" s="96"/>
      <c r="E35" s="96">
        <v>522076.8</v>
      </c>
      <c r="F35" s="96"/>
      <c r="G35" s="96"/>
      <c r="H35" s="96"/>
      <c r="I35" s="96"/>
      <c r="J35" s="96"/>
      <c r="K35" s="96"/>
      <c r="L35" s="96"/>
      <c r="M35" s="96"/>
      <c r="N35" s="96"/>
    </row>
    <row r="36" ht="21" customHeight="1" outlineLevel="1" spans="1:14">
      <c r="A36" s="102" t="s">
        <v>155</v>
      </c>
      <c r="B36" s="102" t="s">
        <v>156</v>
      </c>
      <c r="C36" s="96">
        <v>721880.88</v>
      </c>
      <c r="D36" s="96">
        <v>721880.88</v>
      </c>
      <c r="E36" s="96"/>
      <c r="F36" s="96"/>
      <c r="G36" s="96"/>
      <c r="H36" s="96"/>
      <c r="I36" s="96"/>
      <c r="J36" s="96"/>
      <c r="K36" s="96"/>
      <c r="L36" s="96"/>
      <c r="M36" s="96"/>
      <c r="N36" s="96"/>
    </row>
    <row r="37" ht="21" customHeight="1" outlineLevel="1" spans="1:14">
      <c r="A37" s="103" t="s">
        <v>157</v>
      </c>
      <c r="B37" s="103" t="s">
        <v>158</v>
      </c>
      <c r="C37" s="96">
        <v>721880.88</v>
      </c>
      <c r="D37" s="96">
        <v>721880.88</v>
      </c>
      <c r="E37" s="96"/>
      <c r="F37" s="96"/>
      <c r="G37" s="96"/>
      <c r="H37" s="96"/>
      <c r="I37" s="96"/>
      <c r="J37" s="96"/>
      <c r="K37" s="96"/>
      <c r="L37" s="96"/>
      <c r="M37" s="96"/>
      <c r="N37" s="96"/>
    </row>
    <row r="38" ht="21" customHeight="1" spans="1:14">
      <c r="A38" s="104" t="s">
        <v>159</v>
      </c>
      <c r="B38" s="104" t="s">
        <v>160</v>
      </c>
      <c r="C38" s="96">
        <v>721880.88</v>
      </c>
      <c r="D38" s="96">
        <v>721880.88</v>
      </c>
      <c r="E38" s="96"/>
      <c r="F38" s="96"/>
      <c r="G38" s="96"/>
      <c r="H38" s="96"/>
      <c r="I38" s="96"/>
      <c r="J38" s="96"/>
      <c r="K38" s="96"/>
      <c r="L38" s="96"/>
      <c r="M38" s="96"/>
      <c r="N38" s="96"/>
    </row>
    <row r="39" ht="21" customHeight="1" spans="1:14">
      <c r="A39" s="71" t="s">
        <v>53</v>
      </c>
      <c r="B39" s="71"/>
      <c r="C39" s="96">
        <v>42938646.5</v>
      </c>
      <c r="D39" s="96">
        <v>13717894.52</v>
      </c>
      <c r="E39" s="96">
        <v>29220751.98</v>
      </c>
      <c r="F39" s="96"/>
      <c r="G39" s="96"/>
      <c r="H39" s="96"/>
      <c r="I39" s="96"/>
      <c r="J39" s="96"/>
      <c r="K39" s="96"/>
      <c r="L39" s="96"/>
      <c r="M39" s="96"/>
      <c r="N39" s="96"/>
    </row>
  </sheetData>
  <mergeCells count="14">
    <mergeCell ref="A1:N1"/>
    <mergeCell ref="A2:N2"/>
    <mergeCell ref="A3:B3"/>
    <mergeCell ref="C3:N3"/>
    <mergeCell ref="I4:N4"/>
    <mergeCell ref="A39:B39"/>
    <mergeCell ref="A4:A5"/>
    <mergeCell ref="B4:B5"/>
    <mergeCell ref="C4:C5"/>
    <mergeCell ref="D4:D5"/>
    <mergeCell ref="E4:E5"/>
    <mergeCell ref="F4:F5"/>
    <mergeCell ref="G4:G5"/>
    <mergeCell ref="H4:H5"/>
  </mergeCells>
  <printOptions horizontalCentered="1"/>
  <pageMargins left="0.67" right="0.67" top="0.5" bottom="0.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opLeftCell="A16" workbookViewId="0">
      <selection activeCell="A1" sqref="A1"/>
    </sheetView>
  </sheetViews>
  <sheetFormatPr defaultColWidth="10" defaultRowHeight="12.75" customHeight="1" outlineLevelCol="3"/>
  <cols>
    <col min="1" max="4" width="41.575" customWidth="1"/>
  </cols>
  <sheetData>
    <row r="1" ht="15" customHeight="1" spans="1:4">
      <c r="A1" s="3"/>
      <c r="B1" s="3"/>
      <c r="C1" s="3"/>
      <c r="D1" s="1" t="s">
        <v>161</v>
      </c>
    </row>
    <row r="2" ht="41.25" customHeight="1" spans="1:4">
      <c r="A2" s="99" t="str">
        <f>"2026"&amp;"年财政拨款收支预算总表"</f>
        <v>2026年财政拨款收支预算总表</v>
      </c>
      <c r="B2" s="99"/>
      <c r="C2" s="99"/>
      <c r="D2" s="99"/>
    </row>
    <row r="3" ht="17.25" customHeight="1" spans="1:4">
      <c r="A3" s="3" t="str">
        <f>"单位名称："&amp;"富民县林业和草原局"</f>
        <v>单位名称：富民县林业和草原局</v>
      </c>
      <c r="B3" s="3"/>
      <c r="C3" s="3"/>
      <c r="D3" s="1" t="s">
        <v>1</v>
      </c>
    </row>
    <row r="4" ht="17.25" customHeight="1" spans="1:4">
      <c r="A4" s="71" t="s">
        <v>2</v>
      </c>
      <c r="B4" s="71"/>
      <c r="C4" s="71" t="s">
        <v>3</v>
      </c>
      <c r="D4" s="71"/>
    </row>
    <row r="5" ht="18.75" customHeight="1" spans="1:4">
      <c r="A5" s="71" t="s">
        <v>4</v>
      </c>
      <c r="B5" s="71" t="str">
        <f>"2026"&amp;"年预算数"</f>
        <v>2026年预算数</v>
      </c>
      <c r="C5" s="71" t="s">
        <v>5</v>
      </c>
      <c r="D5" s="71" t="str">
        <f>"2026"&amp;"年预算数"</f>
        <v>2026年预算数</v>
      </c>
    </row>
    <row r="6" ht="16.5" customHeight="1" spans="1:4">
      <c r="A6" s="100" t="s">
        <v>162</v>
      </c>
      <c r="B6" s="96">
        <v>42938646.5</v>
      </c>
      <c r="C6" s="100" t="s">
        <v>163</v>
      </c>
      <c r="D6" s="94">
        <v>42938646.5</v>
      </c>
    </row>
    <row r="7" ht="16.5" customHeight="1" spans="1:4">
      <c r="A7" s="100" t="s">
        <v>164</v>
      </c>
      <c r="B7" s="96">
        <v>42938646.5</v>
      </c>
      <c r="C7" s="100" t="s">
        <v>165</v>
      </c>
      <c r="D7" s="94"/>
    </row>
    <row r="8" ht="16.5" customHeight="1" spans="1:4">
      <c r="A8" s="100" t="s">
        <v>166</v>
      </c>
      <c r="B8" s="96"/>
      <c r="C8" s="100" t="s">
        <v>167</v>
      </c>
      <c r="D8" s="94"/>
    </row>
    <row r="9" ht="16.5" customHeight="1" spans="1:4">
      <c r="A9" s="100" t="s">
        <v>168</v>
      </c>
      <c r="B9" s="96"/>
      <c r="C9" s="100" t="s">
        <v>169</v>
      </c>
      <c r="D9" s="94"/>
    </row>
    <row r="10" ht="16.5" customHeight="1" spans="1:4">
      <c r="A10" s="100" t="s">
        <v>170</v>
      </c>
      <c r="B10" s="96"/>
      <c r="C10" s="100" t="s">
        <v>171</v>
      </c>
      <c r="D10" s="94"/>
    </row>
    <row r="11" ht="16.5" customHeight="1" spans="1:4">
      <c r="A11" s="100" t="s">
        <v>164</v>
      </c>
      <c r="B11" s="96"/>
      <c r="C11" s="100" t="s">
        <v>172</v>
      </c>
      <c r="D11" s="94"/>
    </row>
    <row r="12" ht="16.5" customHeight="1" spans="1:4">
      <c r="A12" s="100" t="s">
        <v>166</v>
      </c>
      <c r="B12" s="96"/>
      <c r="C12" s="100" t="s">
        <v>173</v>
      </c>
      <c r="D12" s="94"/>
    </row>
    <row r="13" ht="16.5" customHeight="1" spans="1:4">
      <c r="A13" s="100" t="s">
        <v>168</v>
      </c>
      <c r="B13" s="96"/>
      <c r="C13" s="100" t="s">
        <v>174</v>
      </c>
      <c r="D13" s="94"/>
    </row>
    <row r="14" ht="16.5" customHeight="1" spans="1:4">
      <c r="A14" s="84"/>
      <c r="B14" s="84"/>
      <c r="C14" s="100" t="s">
        <v>175</v>
      </c>
      <c r="D14" s="94">
        <v>1039973.04</v>
      </c>
    </row>
    <row r="15" ht="16.5" customHeight="1" spans="1:4">
      <c r="A15" s="84"/>
      <c r="B15" s="84"/>
      <c r="C15" s="100" t="s">
        <v>176</v>
      </c>
      <c r="D15" s="94">
        <v>845351.38</v>
      </c>
    </row>
    <row r="16" ht="16.5" customHeight="1" spans="1:4">
      <c r="A16" s="84"/>
      <c r="B16" s="84"/>
      <c r="C16" s="100" t="s">
        <v>177</v>
      </c>
      <c r="D16" s="94">
        <v>16031274.18</v>
      </c>
    </row>
    <row r="17" ht="16.5" customHeight="1" spans="1:4">
      <c r="A17" s="84"/>
      <c r="B17" s="84"/>
      <c r="C17" s="100" t="s">
        <v>178</v>
      </c>
      <c r="D17" s="94"/>
    </row>
    <row r="18" ht="16.5" customHeight="1" spans="1:4">
      <c r="A18" s="84"/>
      <c r="B18" s="84"/>
      <c r="C18" s="100" t="s">
        <v>179</v>
      </c>
      <c r="D18" s="94">
        <v>24300167.02</v>
      </c>
    </row>
    <row r="19" ht="16.5" customHeight="1" spans="1:4">
      <c r="A19" s="84"/>
      <c r="B19" s="84"/>
      <c r="C19" s="100" t="s">
        <v>180</v>
      </c>
      <c r="D19" s="94"/>
    </row>
    <row r="20" ht="16.5" customHeight="1" spans="1:4">
      <c r="A20" s="84"/>
      <c r="B20" s="84"/>
      <c r="C20" s="100" t="s">
        <v>181</v>
      </c>
      <c r="D20" s="94"/>
    </row>
    <row r="21" ht="16.5" customHeight="1" spans="1:4">
      <c r="A21" s="84"/>
      <c r="B21" s="84"/>
      <c r="C21" s="100" t="s">
        <v>182</v>
      </c>
      <c r="D21" s="94"/>
    </row>
    <row r="22" ht="16.5" customHeight="1" spans="1:4">
      <c r="A22" s="84"/>
      <c r="B22" s="84"/>
      <c r="C22" s="100" t="s">
        <v>183</v>
      </c>
      <c r="D22" s="94"/>
    </row>
    <row r="23" ht="16.5" customHeight="1" spans="1:4">
      <c r="A23" s="84"/>
      <c r="B23" s="84"/>
      <c r="C23" s="100" t="s">
        <v>184</v>
      </c>
      <c r="D23" s="94"/>
    </row>
    <row r="24" ht="16.5" customHeight="1" spans="1:4">
      <c r="A24" s="84"/>
      <c r="B24" s="84"/>
      <c r="C24" s="100" t="s">
        <v>185</v>
      </c>
      <c r="D24" s="94"/>
    </row>
    <row r="25" ht="16.5" customHeight="1" spans="1:4">
      <c r="A25" s="84"/>
      <c r="B25" s="84"/>
      <c r="C25" s="100" t="s">
        <v>186</v>
      </c>
      <c r="D25" s="94">
        <v>721880.88</v>
      </c>
    </row>
    <row r="26" ht="16.5" customHeight="1" spans="1:4">
      <c r="A26" s="84"/>
      <c r="B26" s="84"/>
      <c r="C26" s="100" t="s">
        <v>187</v>
      </c>
      <c r="D26" s="94"/>
    </row>
    <row r="27" ht="16.5" customHeight="1" spans="1:4">
      <c r="A27" s="84"/>
      <c r="B27" s="84"/>
      <c r="C27" s="100" t="s">
        <v>188</v>
      </c>
      <c r="D27" s="94"/>
    </row>
    <row r="28" ht="16.5" customHeight="1" spans="1:4">
      <c r="A28" s="84"/>
      <c r="B28" s="84"/>
      <c r="C28" s="100" t="s">
        <v>189</v>
      </c>
      <c r="D28" s="94"/>
    </row>
    <row r="29" ht="16.5" customHeight="1" spans="1:4">
      <c r="A29" s="84"/>
      <c r="B29" s="84"/>
      <c r="C29" s="100" t="s">
        <v>190</v>
      </c>
      <c r="D29" s="94"/>
    </row>
    <row r="30" ht="16.5" customHeight="1" spans="1:4">
      <c r="A30" s="84"/>
      <c r="B30" s="84"/>
      <c r="C30" s="100" t="s">
        <v>191</v>
      </c>
      <c r="D30" s="94"/>
    </row>
    <row r="31" ht="16.5" customHeight="1" spans="1:4">
      <c r="A31" s="84"/>
      <c r="B31" s="84"/>
      <c r="C31" s="100" t="s">
        <v>192</v>
      </c>
      <c r="D31" s="94"/>
    </row>
    <row r="32" ht="15" customHeight="1" spans="1:4">
      <c r="A32" s="84"/>
      <c r="B32" s="84"/>
      <c r="C32" s="100" t="s">
        <v>193</v>
      </c>
      <c r="D32" s="94"/>
    </row>
    <row r="33" ht="16.5" customHeight="1" spans="1:4">
      <c r="A33" s="84"/>
      <c r="B33" s="84"/>
      <c r="C33" s="100" t="s">
        <v>194</v>
      </c>
      <c r="D33" s="94"/>
    </row>
    <row r="34" ht="18" customHeight="1" spans="1:4">
      <c r="A34" s="84"/>
      <c r="B34" s="84"/>
      <c r="C34" s="100" t="s">
        <v>195</v>
      </c>
      <c r="D34" s="94"/>
    </row>
    <row r="35" ht="16.5" customHeight="1" spans="1:4">
      <c r="A35" s="84"/>
      <c r="B35" s="84"/>
      <c r="C35" s="100" t="s">
        <v>196</v>
      </c>
      <c r="D35" s="94" t="s">
        <v>197</v>
      </c>
    </row>
    <row r="36" ht="15" customHeight="1" spans="1:4">
      <c r="A36" s="101" t="s">
        <v>48</v>
      </c>
      <c r="B36" s="96">
        <f>42938646.5+0</f>
        <v>42938646.5</v>
      </c>
      <c r="C36" s="101" t="s">
        <v>49</v>
      </c>
      <c r="D36" s="94">
        <v>42938646.5</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9"/>
  <sheetViews>
    <sheetView showZeros="0" topLeftCell="A2" workbookViewId="0">
      <selection activeCell="A1" sqref="A1"/>
    </sheetView>
  </sheetViews>
  <sheetFormatPr defaultColWidth="10.7083333333333" defaultRowHeight="14.25" customHeight="1" outlineLevelCol="6"/>
  <cols>
    <col min="1" max="1" width="23.575" customWidth="1"/>
    <col min="2" max="2" width="51.2833333333333" customWidth="1"/>
    <col min="3" max="7" width="28.1416666666667" customWidth="1"/>
  </cols>
  <sheetData>
    <row r="1" customHeight="1" spans="7:7">
      <c r="G1" s="1" t="s">
        <v>198</v>
      </c>
    </row>
    <row r="2" ht="41.25" customHeight="1" spans="1:7">
      <c r="A2" s="2" t="str">
        <f>"2026"&amp;"年一般公共预算支出预算表（按功能科目分类）"</f>
        <v>2026年一般公共预算支出预算表（按功能科目分类）</v>
      </c>
      <c r="B2" s="2"/>
      <c r="C2" s="2"/>
      <c r="D2" s="2"/>
      <c r="E2" s="2"/>
      <c r="F2" s="2"/>
      <c r="G2" s="2"/>
    </row>
    <row r="3" ht="18" customHeight="1" spans="1:7">
      <c r="A3" s="3" t="str">
        <f>"单位名称："&amp;"富民县林业和草原局"</f>
        <v>单位名称：富民县林业和草原局</v>
      </c>
      <c r="B3" s="3"/>
      <c r="C3" s="3"/>
      <c r="D3" s="3"/>
      <c r="E3" s="3"/>
      <c r="G3" s="1" t="s">
        <v>199</v>
      </c>
    </row>
    <row r="4" ht="20.25" customHeight="1" spans="1:7">
      <c r="A4" s="71" t="s">
        <v>200</v>
      </c>
      <c r="B4" s="71"/>
      <c r="C4" s="71" t="s">
        <v>53</v>
      </c>
      <c r="D4" s="71" t="s">
        <v>76</v>
      </c>
      <c r="E4" s="71"/>
      <c r="F4" s="71"/>
      <c r="G4" s="71" t="s">
        <v>77</v>
      </c>
    </row>
    <row r="5" ht="20.25" customHeight="1" spans="1:7">
      <c r="A5" s="71" t="s">
        <v>74</v>
      </c>
      <c r="B5" s="71" t="s">
        <v>75</v>
      </c>
      <c r="C5" s="71"/>
      <c r="D5" s="71" t="s">
        <v>55</v>
      </c>
      <c r="E5" s="71" t="s">
        <v>201</v>
      </c>
      <c r="F5" s="71" t="s">
        <v>202</v>
      </c>
      <c r="G5" s="71"/>
    </row>
    <row r="6" ht="15" customHeight="1" spans="1:7">
      <c r="A6" s="71" t="s">
        <v>84</v>
      </c>
      <c r="B6" s="71" t="s">
        <v>85</v>
      </c>
      <c r="C6" s="71" t="s">
        <v>86</v>
      </c>
      <c r="D6" s="71" t="s">
        <v>203</v>
      </c>
      <c r="E6" s="71" t="s">
        <v>87</v>
      </c>
      <c r="F6" s="71" t="s">
        <v>88</v>
      </c>
      <c r="G6" s="71" t="s">
        <v>89</v>
      </c>
    </row>
    <row r="7" ht="18" customHeight="1" outlineLevel="1" spans="1:7">
      <c r="A7" s="93" t="s">
        <v>97</v>
      </c>
      <c r="B7" s="93" t="s">
        <v>98</v>
      </c>
      <c r="C7" s="94">
        <v>1039973.04</v>
      </c>
      <c r="D7" s="94">
        <v>1030769.04</v>
      </c>
      <c r="E7" s="94">
        <v>1030769.04</v>
      </c>
      <c r="F7" s="94"/>
      <c r="G7" s="94">
        <v>9204</v>
      </c>
    </row>
    <row r="8" ht="18" customHeight="1" outlineLevel="1" spans="1:7">
      <c r="A8" s="97" t="s">
        <v>99</v>
      </c>
      <c r="B8" s="97" t="s">
        <v>100</v>
      </c>
      <c r="C8" s="94">
        <v>1030769.04</v>
      </c>
      <c r="D8" s="94">
        <v>1030769.04</v>
      </c>
      <c r="E8" s="94">
        <v>1030769.04</v>
      </c>
      <c r="F8" s="94"/>
      <c r="G8" s="94"/>
    </row>
    <row r="9" ht="18" customHeight="1" outlineLevel="1" spans="1:7">
      <c r="A9" s="98" t="s">
        <v>101</v>
      </c>
      <c r="B9" s="98" t="s">
        <v>102</v>
      </c>
      <c r="C9" s="94">
        <v>877339.84</v>
      </c>
      <c r="D9" s="94">
        <v>877339.84</v>
      </c>
      <c r="E9" s="94">
        <v>877339.84</v>
      </c>
      <c r="F9" s="94"/>
      <c r="G9" s="94"/>
    </row>
    <row r="10" ht="18" customHeight="1" outlineLevel="1" spans="1:7">
      <c r="A10" s="98" t="s">
        <v>103</v>
      </c>
      <c r="B10" s="98" t="s">
        <v>104</v>
      </c>
      <c r="C10" s="94">
        <v>153429.2</v>
      </c>
      <c r="D10" s="94">
        <v>153429.2</v>
      </c>
      <c r="E10" s="94">
        <v>153429.2</v>
      </c>
      <c r="F10" s="94"/>
      <c r="G10" s="94"/>
    </row>
    <row r="11" ht="18" customHeight="1" outlineLevel="1" spans="1:7">
      <c r="A11" s="97" t="s">
        <v>105</v>
      </c>
      <c r="B11" s="97" t="s">
        <v>106</v>
      </c>
      <c r="C11" s="94">
        <v>9204</v>
      </c>
      <c r="D11" s="94"/>
      <c r="E11" s="94"/>
      <c r="F11" s="94"/>
      <c r="G11" s="94">
        <v>9204</v>
      </c>
    </row>
    <row r="12" ht="18" customHeight="1" spans="1:7">
      <c r="A12" s="98" t="s">
        <v>107</v>
      </c>
      <c r="B12" s="98" t="s">
        <v>108</v>
      </c>
      <c r="C12" s="94">
        <v>9204</v>
      </c>
      <c r="D12" s="94"/>
      <c r="E12" s="94"/>
      <c r="F12" s="94"/>
      <c r="G12" s="94">
        <v>9204</v>
      </c>
    </row>
    <row r="13" ht="18" customHeight="1" outlineLevel="1" spans="1:7">
      <c r="A13" s="93" t="s">
        <v>109</v>
      </c>
      <c r="B13" s="93" t="s">
        <v>110</v>
      </c>
      <c r="C13" s="94">
        <v>845351.38</v>
      </c>
      <c r="D13" s="94">
        <v>845351.38</v>
      </c>
      <c r="E13" s="94">
        <v>845351.38</v>
      </c>
      <c r="F13" s="94"/>
      <c r="G13" s="94"/>
    </row>
    <row r="14" ht="18" customHeight="1" outlineLevel="1" spans="1:7">
      <c r="A14" s="97" t="s">
        <v>111</v>
      </c>
      <c r="B14" s="97" t="s">
        <v>112</v>
      </c>
      <c r="C14" s="94">
        <v>845351.38</v>
      </c>
      <c r="D14" s="94">
        <v>845351.38</v>
      </c>
      <c r="E14" s="94">
        <v>845351.38</v>
      </c>
      <c r="F14" s="94"/>
      <c r="G14" s="94"/>
    </row>
    <row r="15" ht="18" customHeight="1" outlineLevel="1" spans="1:7">
      <c r="A15" s="98" t="s">
        <v>113</v>
      </c>
      <c r="B15" s="98" t="s">
        <v>114</v>
      </c>
      <c r="C15" s="94">
        <v>82076.89</v>
      </c>
      <c r="D15" s="94">
        <v>82076.89</v>
      </c>
      <c r="E15" s="94">
        <v>82076.89</v>
      </c>
      <c r="F15" s="94"/>
      <c r="G15" s="94"/>
    </row>
    <row r="16" ht="18" customHeight="1" outlineLevel="1" spans="1:7">
      <c r="A16" s="98" t="s">
        <v>115</v>
      </c>
      <c r="B16" s="98" t="s">
        <v>116</v>
      </c>
      <c r="C16" s="94">
        <v>351109.66</v>
      </c>
      <c r="D16" s="94">
        <v>351109.66</v>
      </c>
      <c r="E16" s="94">
        <v>351109.66</v>
      </c>
      <c r="F16" s="94"/>
      <c r="G16" s="94"/>
    </row>
    <row r="17" ht="18" customHeight="1" outlineLevel="1" spans="1:7">
      <c r="A17" s="98" t="s">
        <v>117</v>
      </c>
      <c r="B17" s="98" t="s">
        <v>118</v>
      </c>
      <c r="C17" s="94">
        <v>365294.08</v>
      </c>
      <c r="D17" s="94">
        <v>365294.08</v>
      </c>
      <c r="E17" s="94">
        <v>365294.08</v>
      </c>
      <c r="F17" s="94"/>
      <c r="G17" s="94"/>
    </row>
    <row r="18" ht="18" customHeight="1" spans="1:7">
      <c r="A18" s="98" t="s">
        <v>119</v>
      </c>
      <c r="B18" s="98" t="s">
        <v>120</v>
      </c>
      <c r="C18" s="94">
        <v>46870.75</v>
      </c>
      <c r="D18" s="94">
        <v>46870.75</v>
      </c>
      <c r="E18" s="94">
        <v>46870.75</v>
      </c>
      <c r="F18" s="94"/>
      <c r="G18" s="94"/>
    </row>
    <row r="19" ht="18" customHeight="1" outlineLevel="1" spans="1:7">
      <c r="A19" s="93" t="s">
        <v>121</v>
      </c>
      <c r="B19" s="93" t="s">
        <v>122</v>
      </c>
      <c r="C19" s="94">
        <v>16031274.18</v>
      </c>
      <c r="D19" s="94"/>
      <c r="E19" s="94"/>
      <c r="F19" s="94"/>
      <c r="G19" s="94">
        <v>16031274.18</v>
      </c>
    </row>
    <row r="20" ht="18" customHeight="1" outlineLevel="1" spans="1:7">
      <c r="A20" s="97" t="s">
        <v>123</v>
      </c>
      <c r="B20" s="97" t="s">
        <v>124</v>
      </c>
      <c r="C20" s="94">
        <v>16031274.18</v>
      </c>
      <c r="D20" s="94"/>
      <c r="E20" s="94"/>
      <c r="F20" s="94"/>
      <c r="G20" s="94">
        <v>16031274.18</v>
      </c>
    </row>
    <row r="21" ht="18" customHeight="1" outlineLevel="1" spans="1:7">
      <c r="A21" s="98" t="s">
        <v>125</v>
      </c>
      <c r="B21" s="98" t="s">
        <v>126</v>
      </c>
      <c r="C21" s="94">
        <v>10454534.18</v>
      </c>
      <c r="D21" s="94"/>
      <c r="E21" s="94"/>
      <c r="F21" s="94"/>
      <c r="G21" s="94">
        <v>10454534.18</v>
      </c>
    </row>
    <row r="22" ht="18" customHeight="1" outlineLevel="1" spans="1:7">
      <c r="A22" s="98" t="s">
        <v>127</v>
      </c>
      <c r="B22" s="98" t="s">
        <v>128</v>
      </c>
      <c r="C22" s="94">
        <v>5276740</v>
      </c>
      <c r="D22" s="94"/>
      <c r="E22" s="94"/>
      <c r="F22" s="94"/>
      <c r="G22" s="94">
        <v>5276740</v>
      </c>
    </row>
    <row r="23" ht="18" customHeight="1" spans="1:7">
      <c r="A23" s="98" t="s">
        <v>129</v>
      </c>
      <c r="B23" s="98" t="s">
        <v>130</v>
      </c>
      <c r="C23" s="94">
        <v>300000</v>
      </c>
      <c r="D23" s="94"/>
      <c r="E23" s="94"/>
      <c r="F23" s="94"/>
      <c r="G23" s="94">
        <v>300000</v>
      </c>
    </row>
    <row r="24" ht="18" customHeight="1" outlineLevel="1" spans="1:7">
      <c r="A24" s="93" t="s">
        <v>131</v>
      </c>
      <c r="B24" s="93" t="s">
        <v>132</v>
      </c>
      <c r="C24" s="94">
        <v>24300167.02</v>
      </c>
      <c r="D24" s="94">
        <v>11119893.22</v>
      </c>
      <c r="E24" s="94">
        <v>8649305.71</v>
      </c>
      <c r="F24" s="94">
        <v>2470587.51</v>
      </c>
      <c r="G24" s="94">
        <v>13180273.8</v>
      </c>
    </row>
    <row r="25" ht="18" customHeight="1" outlineLevel="1" spans="1:7">
      <c r="A25" s="97" t="s">
        <v>133</v>
      </c>
      <c r="B25" s="97" t="s">
        <v>134</v>
      </c>
      <c r="C25" s="94">
        <v>23778090.22</v>
      </c>
      <c r="D25" s="94">
        <v>11119893.22</v>
      </c>
      <c r="E25" s="94">
        <v>8649305.71</v>
      </c>
      <c r="F25" s="94">
        <v>2470587.51</v>
      </c>
      <c r="G25" s="94">
        <v>12658197</v>
      </c>
    </row>
    <row r="26" ht="18" customHeight="1" outlineLevel="1" spans="1:7">
      <c r="A26" s="98" t="s">
        <v>135</v>
      </c>
      <c r="B26" s="98" t="s">
        <v>136</v>
      </c>
      <c r="C26" s="94">
        <v>6111403.55</v>
      </c>
      <c r="D26" s="94">
        <v>6111403.55</v>
      </c>
      <c r="E26" s="94">
        <v>3871368.73</v>
      </c>
      <c r="F26" s="94">
        <v>2240034.82</v>
      </c>
      <c r="G26" s="94"/>
    </row>
    <row r="27" ht="18" customHeight="1" outlineLevel="1" spans="1:7">
      <c r="A27" s="98" t="s">
        <v>137</v>
      </c>
      <c r="B27" s="98" t="s">
        <v>138</v>
      </c>
      <c r="C27" s="94">
        <v>5008489.67</v>
      </c>
      <c r="D27" s="94">
        <v>5008489.67</v>
      </c>
      <c r="E27" s="94">
        <v>4777936.98</v>
      </c>
      <c r="F27" s="94">
        <v>230552.69</v>
      </c>
      <c r="G27" s="94"/>
    </row>
    <row r="28" ht="18" customHeight="1" outlineLevel="1" spans="1:7">
      <c r="A28" s="98" t="s">
        <v>139</v>
      </c>
      <c r="B28" s="98" t="s">
        <v>140</v>
      </c>
      <c r="C28" s="94">
        <v>6302000</v>
      </c>
      <c r="D28" s="94"/>
      <c r="E28" s="94"/>
      <c r="F28" s="94"/>
      <c r="G28" s="94">
        <v>6302000</v>
      </c>
    </row>
    <row r="29" ht="18" customHeight="1" outlineLevel="1" spans="1:7">
      <c r="A29" s="98" t="s">
        <v>141</v>
      </c>
      <c r="B29" s="98" t="s">
        <v>142</v>
      </c>
      <c r="C29" s="94">
        <v>262200</v>
      </c>
      <c r="D29" s="94"/>
      <c r="E29" s="94"/>
      <c r="F29" s="94"/>
      <c r="G29" s="94">
        <v>262200</v>
      </c>
    </row>
    <row r="30" ht="18" customHeight="1" outlineLevel="1" spans="1:7">
      <c r="A30" s="98" t="s">
        <v>143</v>
      </c>
      <c r="B30" s="98" t="s">
        <v>144</v>
      </c>
      <c r="C30" s="94">
        <v>1378997</v>
      </c>
      <c r="D30" s="94"/>
      <c r="E30" s="94"/>
      <c r="F30" s="94"/>
      <c r="G30" s="94">
        <v>1378997</v>
      </c>
    </row>
    <row r="31" ht="18" customHeight="1" outlineLevel="1" spans="1:7">
      <c r="A31" s="98" t="s">
        <v>145</v>
      </c>
      <c r="B31" s="98" t="s">
        <v>146</v>
      </c>
      <c r="C31" s="94">
        <v>1800000</v>
      </c>
      <c r="D31" s="94"/>
      <c r="E31" s="94"/>
      <c r="F31" s="94"/>
      <c r="G31" s="94">
        <v>1800000</v>
      </c>
    </row>
    <row r="32" ht="18" customHeight="1" outlineLevel="1" spans="1:7">
      <c r="A32" s="98" t="s">
        <v>147</v>
      </c>
      <c r="B32" s="98" t="s">
        <v>148</v>
      </c>
      <c r="C32" s="94">
        <v>2000000</v>
      </c>
      <c r="D32" s="94"/>
      <c r="E32" s="94"/>
      <c r="F32" s="94"/>
      <c r="G32" s="94">
        <v>2000000</v>
      </c>
    </row>
    <row r="33" ht="18" customHeight="1" outlineLevel="1" spans="1:7">
      <c r="A33" s="98" t="s">
        <v>149</v>
      </c>
      <c r="B33" s="98" t="s">
        <v>150</v>
      </c>
      <c r="C33" s="94">
        <v>915000</v>
      </c>
      <c r="D33" s="94"/>
      <c r="E33" s="94"/>
      <c r="F33" s="94"/>
      <c r="G33" s="94">
        <v>915000</v>
      </c>
    </row>
    <row r="34" ht="18" customHeight="1" outlineLevel="1" spans="1:7">
      <c r="A34" s="97" t="s">
        <v>151</v>
      </c>
      <c r="B34" s="97" t="s">
        <v>152</v>
      </c>
      <c r="C34" s="94">
        <v>522076.8</v>
      </c>
      <c r="D34" s="94"/>
      <c r="E34" s="94"/>
      <c r="F34" s="94"/>
      <c r="G34" s="94">
        <v>522076.8</v>
      </c>
    </row>
    <row r="35" ht="18" customHeight="1" spans="1:7">
      <c r="A35" s="98" t="s">
        <v>153</v>
      </c>
      <c r="B35" s="98" t="s">
        <v>154</v>
      </c>
      <c r="C35" s="94">
        <v>522076.8</v>
      </c>
      <c r="D35" s="94"/>
      <c r="E35" s="94"/>
      <c r="F35" s="94"/>
      <c r="G35" s="94">
        <v>522076.8</v>
      </c>
    </row>
    <row r="36" ht="18" customHeight="1" outlineLevel="1" spans="1:7">
      <c r="A36" s="93" t="s">
        <v>155</v>
      </c>
      <c r="B36" s="93" t="s">
        <v>156</v>
      </c>
      <c r="C36" s="94">
        <v>721880.88</v>
      </c>
      <c r="D36" s="94">
        <v>721880.88</v>
      </c>
      <c r="E36" s="94">
        <v>721880.88</v>
      </c>
      <c r="F36" s="94"/>
      <c r="G36" s="94"/>
    </row>
    <row r="37" ht="18" customHeight="1" outlineLevel="1" spans="1:7">
      <c r="A37" s="97" t="s">
        <v>157</v>
      </c>
      <c r="B37" s="97" t="s">
        <v>158</v>
      </c>
      <c r="C37" s="94">
        <v>721880.88</v>
      </c>
      <c r="D37" s="94">
        <v>721880.88</v>
      </c>
      <c r="E37" s="94">
        <v>721880.88</v>
      </c>
      <c r="F37" s="94"/>
      <c r="G37" s="94"/>
    </row>
    <row r="38" ht="18" customHeight="1" spans="1:7">
      <c r="A38" s="98" t="s">
        <v>159</v>
      </c>
      <c r="B38" s="98" t="s">
        <v>160</v>
      </c>
      <c r="C38" s="94">
        <v>721880.88</v>
      </c>
      <c r="D38" s="94">
        <v>721880.88</v>
      </c>
      <c r="E38" s="94">
        <v>721880.88</v>
      </c>
      <c r="F38" s="94"/>
      <c r="G38" s="94"/>
    </row>
    <row r="39" ht="18" customHeight="1" spans="1:7">
      <c r="A39" s="71" t="s">
        <v>204</v>
      </c>
      <c r="B39" s="71" t="s">
        <v>204</v>
      </c>
      <c r="C39" s="94">
        <v>42938646.5</v>
      </c>
      <c r="D39" s="94">
        <v>13717894.52</v>
      </c>
      <c r="E39" s="94">
        <v>11247307.01</v>
      </c>
      <c r="F39" s="94">
        <v>2470587.51</v>
      </c>
      <c r="G39" s="94">
        <v>29220751.98</v>
      </c>
    </row>
  </sheetData>
  <mergeCells count="7">
    <mergeCell ref="A2:G2"/>
    <mergeCell ref="A3:E3"/>
    <mergeCell ref="A4:B4"/>
    <mergeCell ref="D4:F4"/>
    <mergeCell ref="A39:B39"/>
    <mergeCell ref="C4:C5"/>
    <mergeCell ref="G4:G5"/>
  </mergeCells>
  <printOptions horizontalCentered="1"/>
  <pageMargins left="0.26" right="0.26" top="0.39" bottom="0.39" header="0.33" footer="0.33"/>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12.1416666666667" defaultRowHeight="14.25" customHeight="1" outlineLevelRow="6" outlineLevelCol="5"/>
  <cols>
    <col min="1" max="6" width="32.85" customWidth="1"/>
  </cols>
  <sheetData>
    <row r="1" customHeight="1" spans="6:6">
      <c r="F1" s="1" t="s">
        <v>205</v>
      </c>
    </row>
    <row r="2" ht="41.25" customHeight="1" spans="1:6">
      <c r="A2" s="2" t="str">
        <f>"2026"&amp;"年一般公共预算“三公”经费支出预算表"</f>
        <v>2026年一般公共预算“三公”经费支出预算表</v>
      </c>
      <c r="B2" s="2"/>
      <c r="C2" s="2"/>
      <c r="D2" s="2"/>
      <c r="E2" s="2"/>
      <c r="F2" s="2"/>
    </row>
    <row r="3" ht="21.9" customHeight="1" spans="1:6">
      <c r="A3" s="78" t="str">
        <f>"单位名称："&amp;"富民县林业和草原局"</f>
        <v>单位名称：富民县林业和草原局</v>
      </c>
      <c r="B3" s="78"/>
      <c r="C3" s="1" t="s">
        <v>1</v>
      </c>
      <c r="D3" s="1"/>
      <c r="E3" s="1"/>
      <c r="F3" s="1"/>
    </row>
    <row r="4" ht="27" customHeight="1" spans="1:6">
      <c r="A4" s="71" t="s">
        <v>206</v>
      </c>
      <c r="B4" s="71" t="s">
        <v>207</v>
      </c>
      <c r="C4" s="71" t="s">
        <v>208</v>
      </c>
      <c r="D4" s="71"/>
      <c r="E4" s="71"/>
      <c r="F4" s="71" t="s">
        <v>209</v>
      </c>
    </row>
    <row r="5" ht="28.5" customHeight="1" spans="1:6">
      <c r="A5" s="71"/>
      <c r="B5" s="71"/>
      <c r="C5" s="71" t="s">
        <v>55</v>
      </c>
      <c r="D5" s="71" t="s">
        <v>210</v>
      </c>
      <c r="E5" s="71" t="s">
        <v>211</v>
      </c>
      <c r="F5" s="71"/>
    </row>
    <row r="6" ht="17.25" customHeight="1" spans="1:6">
      <c r="A6" s="71" t="s">
        <v>84</v>
      </c>
      <c r="B6" s="71" t="s">
        <v>85</v>
      </c>
      <c r="C6" s="71" t="s">
        <v>86</v>
      </c>
      <c r="D6" s="71" t="s">
        <v>203</v>
      </c>
      <c r="E6" s="71" t="s">
        <v>87</v>
      </c>
      <c r="F6" s="71" t="s">
        <v>88</v>
      </c>
    </row>
    <row r="7" ht="17.25" customHeight="1" spans="1:6">
      <c r="A7" s="96">
        <v>296490</v>
      </c>
      <c r="B7" s="96"/>
      <c r="C7" s="96">
        <v>264000</v>
      </c>
      <c r="D7" s="96"/>
      <c r="E7" s="96">
        <v>264000</v>
      </c>
      <c r="F7" s="96">
        <v>32490</v>
      </c>
    </row>
  </sheetData>
  <mergeCells count="7">
    <mergeCell ref="A2:F2"/>
    <mergeCell ref="A3:B3"/>
    <mergeCell ref="C3:F3"/>
    <mergeCell ref="C4:E4"/>
    <mergeCell ref="A4:A5"/>
    <mergeCell ref="B4:B5"/>
    <mergeCell ref="F4:F5"/>
  </mergeCells>
  <pageMargins left="0.47" right="0.47" top="0.5" bottom="0.5" header="0.19" footer="0.1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77"/>
  <sheetViews>
    <sheetView showZeros="0" topLeftCell="A59" workbookViewId="0">
      <selection activeCell="J10" sqref="J10"/>
    </sheetView>
  </sheetViews>
  <sheetFormatPr defaultColWidth="10.7083333333333" defaultRowHeight="14.25" customHeight="1"/>
  <cols>
    <col min="1" max="2" width="38.2833333333333" customWidth="1"/>
    <col min="3" max="3" width="24.1416666666667" customWidth="1"/>
    <col min="4" max="4" width="36.575" customWidth="1"/>
    <col min="5" max="5" width="11.85" customWidth="1"/>
    <col min="6" max="6" width="32" customWidth="1"/>
    <col min="7" max="7" width="12" customWidth="1"/>
    <col min="8" max="8" width="28.25" customWidth="1"/>
    <col min="9" max="25" width="21.85" customWidth="1"/>
  </cols>
  <sheetData>
    <row r="1" ht="13.5" customHeight="1" spans="25:25">
      <c r="Y1" s="1" t="s">
        <v>212</v>
      </c>
    </row>
    <row r="2" ht="45.75" customHeight="1" spans="1:25">
      <c r="A2" s="2" t="str">
        <f>"2026"&amp;"年部门基本支出预算表"</f>
        <v>2026年部门基本支出预算表</v>
      </c>
      <c r="B2" s="2"/>
      <c r="C2" s="2"/>
      <c r="D2" s="2"/>
      <c r="E2" s="2"/>
      <c r="F2" s="2"/>
      <c r="G2" s="2"/>
      <c r="H2" s="2"/>
      <c r="I2" s="2"/>
      <c r="J2" s="2"/>
      <c r="K2" s="2"/>
      <c r="L2" s="2"/>
      <c r="M2" s="2"/>
      <c r="N2" s="2"/>
      <c r="O2" s="2"/>
      <c r="P2" s="2"/>
      <c r="Q2" s="2"/>
      <c r="R2" s="2"/>
      <c r="S2" s="2"/>
      <c r="T2" s="2"/>
      <c r="U2" s="2"/>
      <c r="V2" s="2"/>
      <c r="W2" s="2"/>
      <c r="X2" s="2"/>
      <c r="Y2" s="2"/>
    </row>
    <row r="3" ht="18.75" customHeight="1" spans="1:25">
      <c r="A3" s="3" t="str">
        <f>"单位名称："&amp;"富民县林业和草原局"</f>
        <v>单位名称：富民县林业和草原局</v>
      </c>
      <c r="B3" s="3"/>
      <c r="C3" s="3"/>
      <c r="D3" s="3"/>
      <c r="E3" s="3"/>
      <c r="F3" s="3"/>
      <c r="G3" s="3"/>
      <c r="H3" s="3"/>
      <c r="Y3" s="1" t="s">
        <v>1</v>
      </c>
    </row>
    <row r="4" ht="18" customHeight="1" spans="1:25">
      <c r="A4" s="71" t="s">
        <v>213</v>
      </c>
      <c r="B4" s="71" t="s">
        <v>214</v>
      </c>
      <c r="C4" s="71" t="s">
        <v>215</v>
      </c>
      <c r="D4" s="71" t="s">
        <v>216</v>
      </c>
      <c r="E4" s="4" t="s">
        <v>217</v>
      </c>
      <c r="F4" s="71" t="s">
        <v>218</v>
      </c>
      <c r="G4" s="4" t="s">
        <v>219</v>
      </c>
      <c r="H4" s="71" t="s">
        <v>220</v>
      </c>
      <c r="I4" s="71" t="s">
        <v>221</v>
      </c>
      <c r="J4" s="71" t="s">
        <v>221</v>
      </c>
      <c r="K4" s="71"/>
      <c r="L4" s="71"/>
      <c r="M4" s="71"/>
      <c r="N4" s="71"/>
      <c r="O4" s="71"/>
      <c r="P4" s="71"/>
      <c r="Q4" s="71"/>
      <c r="R4" s="71"/>
      <c r="S4" s="71" t="s">
        <v>59</v>
      </c>
      <c r="T4" s="71" t="s">
        <v>60</v>
      </c>
      <c r="U4" s="71"/>
      <c r="V4" s="71"/>
      <c r="W4" s="71"/>
      <c r="X4" s="71"/>
      <c r="Y4" s="71"/>
    </row>
    <row r="5" ht="18" customHeight="1" spans="1:25">
      <c r="A5" s="71"/>
      <c r="B5" s="71"/>
      <c r="C5" s="71"/>
      <c r="D5" s="71"/>
      <c r="E5" s="4"/>
      <c r="F5" s="71"/>
      <c r="G5" s="4"/>
      <c r="H5" s="71"/>
      <c r="I5" s="71" t="s">
        <v>222</v>
      </c>
      <c r="J5" s="71" t="s">
        <v>56</v>
      </c>
      <c r="K5" s="71"/>
      <c r="L5" s="71"/>
      <c r="M5" s="71"/>
      <c r="N5" s="71"/>
      <c r="O5" s="71"/>
      <c r="P5" s="71" t="s">
        <v>223</v>
      </c>
      <c r="Q5" s="71"/>
      <c r="R5" s="71"/>
      <c r="S5" s="71" t="s">
        <v>59</v>
      </c>
      <c r="T5" s="71" t="s">
        <v>60</v>
      </c>
      <c r="U5" s="71" t="s">
        <v>61</v>
      </c>
      <c r="V5" s="71" t="s">
        <v>60</v>
      </c>
      <c r="W5" s="71" t="s">
        <v>63</v>
      </c>
      <c r="X5" s="71" t="s">
        <v>64</v>
      </c>
      <c r="Y5" s="71" t="s">
        <v>65</v>
      </c>
    </row>
    <row r="6" ht="19.5" customHeight="1" spans="1:25">
      <c r="A6" s="71"/>
      <c r="B6" s="71"/>
      <c r="C6" s="71"/>
      <c r="D6" s="71"/>
      <c r="E6" s="4"/>
      <c r="F6" s="71"/>
      <c r="G6" s="4"/>
      <c r="H6" s="71"/>
      <c r="I6" s="71"/>
      <c r="J6" s="71" t="s">
        <v>224</v>
      </c>
      <c r="K6" s="71" t="s">
        <v>225</v>
      </c>
      <c r="L6" s="71" t="s">
        <v>226</v>
      </c>
      <c r="M6" s="71" t="s">
        <v>227</v>
      </c>
      <c r="N6" s="71" t="s">
        <v>228</v>
      </c>
      <c r="O6" s="71" t="s">
        <v>229</v>
      </c>
      <c r="P6" s="71" t="s">
        <v>56</v>
      </c>
      <c r="Q6" s="71" t="s">
        <v>57</v>
      </c>
      <c r="R6" s="71" t="s">
        <v>58</v>
      </c>
      <c r="S6" s="71"/>
      <c r="T6" s="71" t="s">
        <v>55</v>
      </c>
      <c r="U6" s="71" t="s">
        <v>61</v>
      </c>
      <c r="V6" s="71" t="s">
        <v>62</v>
      </c>
      <c r="W6" s="71" t="s">
        <v>63</v>
      </c>
      <c r="X6" s="71" t="s">
        <v>64</v>
      </c>
      <c r="Y6" s="71" t="s">
        <v>65</v>
      </c>
    </row>
    <row r="7" ht="37.5" customHeight="1" spans="1:25">
      <c r="A7" s="71"/>
      <c r="B7" s="71"/>
      <c r="C7" s="71"/>
      <c r="D7" s="71"/>
      <c r="E7" s="4"/>
      <c r="F7" s="71"/>
      <c r="G7" s="4"/>
      <c r="H7" s="71"/>
      <c r="I7" s="71"/>
      <c r="J7" s="71" t="s">
        <v>55</v>
      </c>
      <c r="K7" s="71" t="s">
        <v>230</v>
      </c>
      <c r="L7" s="71" t="s">
        <v>225</v>
      </c>
      <c r="M7" s="71" t="s">
        <v>227</v>
      </c>
      <c r="N7" s="71" t="s">
        <v>228</v>
      </c>
      <c r="O7" s="71" t="s">
        <v>229</v>
      </c>
      <c r="P7" s="71" t="s">
        <v>227</v>
      </c>
      <c r="Q7" s="71" t="s">
        <v>228</v>
      </c>
      <c r="R7" s="71" t="s">
        <v>229</v>
      </c>
      <c r="S7" s="71" t="s">
        <v>59</v>
      </c>
      <c r="T7" s="71" t="s">
        <v>55</v>
      </c>
      <c r="U7" s="71" t="s">
        <v>61</v>
      </c>
      <c r="V7" s="71" t="s">
        <v>231</v>
      </c>
      <c r="W7" s="71" t="s">
        <v>63</v>
      </c>
      <c r="X7" s="71" t="s">
        <v>64</v>
      </c>
      <c r="Y7" s="71" t="s">
        <v>65</v>
      </c>
    </row>
    <row r="8" ht="22.65" customHeight="1" spans="1:25">
      <c r="A8" s="71">
        <v>1</v>
      </c>
      <c r="B8" s="71">
        <v>2</v>
      </c>
      <c r="C8" s="71">
        <v>3</v>
      </c>
      <c r="D8" s="71">
        <v>4</v>
      </c>
      <c r="E8" s="71">
        <v>5</v>
      </c>
      <c r="F8" s="71">
        <v>6</v>
      </c>
      <c r="G8" s="71">
        <v>7</v>
      </c>
      <c r="H8" s="71">
        <v>8</v>
      </c>
      <c r="I8" s="71">
        <v>9</v>
      </c>
      <c r="J8" s="71">
        <v>10</v>
      </c>
      <c r="K8" s="71">
        <v>11</v>
      </c>
      <c r="L8" s="71">
        <v>12</v>
      </c>
      <c r="M8" s="71">
        <v>13</v>
      </c>
      <c r="N8" s="71">
        <v>14</v>
      </c>
      <c r="O8" s="71">
        <v>15</v>
      </c>
      <c r="P8" s="71">
        <v>16</v>
      </c>
      <c r="Q8" s="71">
        <v>17</v>
      </c>
      <c r="R8" s="71">
        <v>18</v>
      </c>
      <c r="S8" s="71">
        <v>19</v>
      </c>
      <c r="T8" s="71">
        <v>20</v>
      </c>
      <c r="U8" s="71">
        <v>21</v>
      </c>
      <c r="V8" s="71">
        <v>22</v>
      </c>
      <c r="W8" s="71">
        <v>23</v>
      </c>
      <c r="X8" s="71">
        <v>24</v>
      </c>
      <c r="Y8" s="71">
        <v>25</v>
      </c>
    </row>
    <row r="9" ht="23.4" customHeight="1" spans="1:25">
      <c r="A9" s="95" t="s">
        <v>67</v>
      </c>
      <c r="B9" s="95" t="s">
        <v>67</v>
      </c>
      <c r="C9" s="95" t="s">
        <v>232</v>
      </c>
      <c r="D9" s="95" t="s">
        <v>233</v>
      </c>
      <c r="E9" s="95" t="s">
        <v>135</v>
      </c>
      <c r="F9" s="95" t="s">
        <v>136</v>
      </c>
      <c r="G9" s="95" t="s">
        <v>234</v>
      </c>
      <c r="H9" s="95" t="s">
        <v>235</v>
      </c>
      <c r="I9" s="94">
        <v>430704</v>
      </c>
      <c r="J9" s="94">
        <v>430704</v>
      </c>
      <c r="K9" s="94"/>
      <c r="L9" s="94"/>
      <c r="M9" s="94"/>
      <c r="N9" s="94">
        <v>430704</v>
      </c>
      <c r="O9" s="94"/>
      <c r="P9" s="94"/>
      <c r="Q9" s="94"/>
      <c r="R9" s="94"/>
      <c r="S9" s="94"/>
      <c r="T9" s="94"/>
      <c r="U9" s="94"/>
      <c r="V9" s="94"/>
      <c r="W9" s="94"/>
      <c r="X9" s="94"/>
      <c r="Y9" s="94"/>
    </row>
    <row r="10" ht="23.4" customHeight="1" spans="1:25">
      <c r="A10" s="95" t="s">
        <v>67</v>
      </c>
      <c r="B10" s="95" t="s">
        <v>67</v>
      </c>
      <c r="C10" s="95" t="s">
        <v>232</v>
      </c>
      <c r="D10" s="95" t="s">
        <v>233</v>
      </c>
      <c r="E10" s="95" t="s">
        <v>135</v>
      </c>
      <c r="F10" s="95" t="s">
        <v>136</v>
      </c>
      <c r="G10" s="95" t="s">
        <v>236</v>
      </c>
      <c r="H10" s="95" t="s">
        <v>237</v>
      </c>
      <c r="I10" s="94">
        <v>35892</v>
      </c>
      <c r="J10" s="94">
        <v>35892</v>
      </c>
      <c r="K10" s="9"/>
      <c r="L10" s="9"/>
      <c r="M10" s="9"/>
      <c r="N10" s="94">
        <v>35892</v>
      </c>
      <c r="O10" s="9"/>
      <c r="P10" s="94"/>
      <c r="Q10" s="94"/>
      <c r="R10" s="94"/>
      <c r="S10" s="94"/>
      <c r="T10" s="94"/>
      <c r="U10" s="94"/>
      <c r="V10" s="94"/>
      <c r="W10" s="94"/>
      <c r="X10" s="94"/>
      <c r="Y10" s="94"/>
    </row>
    <row r="11" ht="23.4" customHeight="1" spans="1:25">
      <c r="A11" s="95" t="s">
        <v>67</v>
      </c>
      <c r="B11" s="95" t="s">
        <v>67</v>
      </c>
      <c r="C11" s="95" t="s">
        <v>238</v>
      </c>
      <c r="D11" s="95" t="s">
        <v>160</v>
      </c>
      <c r="E11" s="95" t="s">
        <v>159</v>
      </c>
      <c r="F11" s="95" t="s">
        <v>160</v>
      </c>
      <c r="G11" s="95" t="s">
        <v>239</v>
      </c>
      <c r="H11" s="95" t="s">
        <v>160</v>
      </c>
      <c r="I11" s="94">
        <v>147077.76</v>
      </c>
      <c r="J11" s="94">
        <v>147077.76</v>
      </c>
      <c r="K11" s="9"/>
      <c r="L11" s="9"/>
      <c r="M11" s="9"/>
      <c r="N11" s="94">
        <v>147077.76</v>
      </c>
      <c r="O11" s="9"/>
      <c r="P11" s="94"/>
      <c r="Q11" s="94"/>
      <c r="R11" s="94"/>
      <c r="S11" s="94"/>
      <c r="T11" s="94"/>
      <c r="U11" s="94"/>
      <c r="V11" s="94"/>
      <c r="W11" s="94"/>
      <c r="X11" s="94"/>
      <c r="Y11" s="94"/>
    </row>
    <row r="12" ht="23.4" customHeight="1" spans="1:25">
      <c r="A12" s="95" t="s">
        <v>67</v>
      </c>
      <c r="B12" s="95" t="s">
        <v>67</v>
      </c>
      <c r="C12" s="95" t="s">
        <v>240</v>
      </c>
      <c r="D12" s="95" t="s">
        <v>241</v>
      </c>
      <c r="E12" s="95" t="s">
        <v>135</v>
      </c>
      <c r="F12" s="95" t="s">
        <v>136</v>
      </c>
      <c r="G12" s="95" t="s">
        <v>242</v>
      </c>
      <c r="H12" s="95" t="s">
        <v>243</v>
      </c>
      <c r="I12" s="94">
        <v>2707200</v>
      </c>
      <c r="J12" s="94">
        <v>2707200</v>
      </c>
      <c r="K12" s="9"/>
      <c r="L12" s="9"/>
      <c r="M12" s="9"/>
      <c r="N12" s="94">
        <v>2707200</v>
      </c>
      <c r="O12" s="9"/>
      <c r="P12" s="94"/>
      <c r="Q12" s="94"/>
      <c r="R12" s="94"/>
      <c r="S12" s="94"/>
      <c r="T12" s="94"/>
      <c r="U12" s="94"/>
      <c r="V12" s="94"/>
      <c r="W12" s="94"/>
      <c r="X12" s="94"/>
      <c r="Y12" s="94"/>
    </row>
    <row r="13" ht="23.4" customHeight="1" spans="1:25">
      <c r="A13" s="95" t="s">
        <v>67</v>
      </c>
      <c r="B13" s="95" t="s">
        <v>67</v>
      </c>
      <c r="C13" s="95" t="s">
        <v>240</v>
      </c>
      <c r="D13" s="95" t="s">
        <v>241</v>
      </c>
      <c r="E13" s="95" t="s">
        <v>135</v>
      </c>
      <c r="F13" s="95" t="s">
        <v>136</v>
      </c>
      <c r="G13" s="95" t="s">
        <v>242</v>
      </c>
      <c r="H13" s="95" t="s">
        <v>243</v>
      </c>
      <c r="I13" s="94">
        <v>27540</v>
      </c>
      <c r="J13" s="94">
        <v>27540</v>
      </c>
      <c r="K13" s="9"/>
      <c r="L13" s="9"/>
      <c r="M13" s="9"/>
      <c r="N13" s="94">
        <v>27540</v>
      </c>
      <c r="O13" s="9"/>
      <c r="P13" s="94"/>
      <c r="Q13" s="94"/>
      <c r="R13" s="94"/>
      <c r="S13" s="94"/>
      <c r="T13" s="94"/>
      <c r="U13" s="94"/>
      <c r="V13" s="94"/>
      <c r="W13" s="94"/>
      <c r="X13" s="94"/>
      <c r="Y13" s="94"/>
    </row>
    <row r="14" ht="23.4" customHeight="1" spans="1:25">
      <c r="A14" s="95" t="s">
        <v>67</v>
      </c>
      <c r="B14" s="95" t="s">
        <v>67</v>
      </c>
      <c r="C14" s="95" t="s">
        <v>244</v>
      </c>
      <c r="D14" s="95" t="s">
        <v>209</v>
      </c>
      <c r="E14" s="95" t="s">
        <v>135</v>
      </c>
      <c r="F14" s="95" t="s">
        <v>136</v>
      </c>
      <c r="G14" s="95" t="s">
        <v>245</v>
      </c>
      <c r="H14" s="95" t="s">
        <v>209</v>
      </c>
      <c r="I14" s="94">
        <v>16290</v>
      </c>
      <c r="J14" s="94">
        <v>16290</v>
      </c>
      <c r="K14" s="9"/>
      <c r="L14" s="9"/>
      <c r="M14" s="9"/>
      <c r="N14" s="94">
        <v>16290</v>
      </c>
      <c r="O14" s="9"/>
      <c r="P14" s="94"/>
      <c r="Q14" s="94"/>
      <c r="R14" s="94"/>
      <c r="S14" s="94"/>
      <c r="T14" s="94"/>
      <c r="U14" s="94"/>
      <c r="V14" s="94"/>
      <c r="W14" s="94"/>
      <c r="X14" s="94"/>
      <c r="Y14" s="94"/>
    </row>
    <row r="15" ht="23.4" customHeight="1" spans="1:25">
      <c r="A15" s="95" t="s">
        <v>67</v>
      </c>
      <c r="B15" s="95" t="s">
        <v>67</v>
      </c>
      <c r="C15" s="95" t="s">
        <v>246</v>
      </c>
      <c r="D15" s="95" t="s">
        <v>247</v>
      </c>
      <c r="E15" s="95" t="s">
        <v>135</v>
      </c>
      <c r="F15" s="95" t="s">
        <v>136</v>
      </c>
      <c r="G15" s="95" t="s">
        <v>248</v>
      </c>
      <c r="H15" s="95" t="s">
        <v>249</v>
      </c>
      <c r="I15" s="94">
        <v>16000</v>
      </c>
      <c r="J15" s="94">
        <v>16000</v>
      </c>
      <c r="K15" s="9"/>
      <c r="L15" s="9"/>
      <c r="M15" s="9"/>
      <c r="N15" s="94">
        <v>16000</v>
      </c>
      <c r="O15" s="9"/>
      <c r="P15" s="94"/>
      <c r="Q15" s="94"/>
      <c r="R15" s="94"/>
      <c r="S15" s="94"/>
      <c r="T15" s="94"/>
      <c r="U15" s="94"/>
      <c r="V15" s="94"/>
      <c r="W15" s="94"/>
      <c r="X15" s="94"/>
      <c r="Y15" s="94"/>
    </row>
    <row r="16" ht="23.4" customHeight="1" spans="1:25">
      <c r="A16" s="95" t="s">
        <v>67</v>
      </c>
      <c r="B16" s="95" t="s">
        <v>67</v>
      </c>
      <c r="C16" s="95" t="s">
        <v>246</v>
      </c>
      <c r="D16" s="95" t="s">
        <v>247</v>
      </c>
      <c r="E16" s="95" t="s">
        <v>135</v>
      </c>
      <c r="F16" s="95" t="s">
        <v>136</v>
      </c>
      <c r="G16" s="95" t="s">
        <v>250</v>
      </c>
      <c r="H16" s="95" t="s">
        <v>251</v>
      </c>
      <c r="I16" s="94">
        <v>4800</v>
      </c>
      <c r="J16" s="94">
        <v>4800</v>
      </c>
      <c r="K16" s="9"/>
      <c r="L16" s="9"/>
      <c r="M16" s="9"/>
      <c r="N16" s="94">
        <v>4800</v>
      </c>
      <c r="O16" s="9"/>
      <c r="P16" s="94"/>
      <c r="Q16" s="94"/>
      <c r="R16" s="94"/>
      <c r="S16" s="94"/>
      <c r="T16" s="94"/>
      <c r="U16" s="94"/>
      <c r="V16" s="94"/>
      <c r="W16" s="94"/>
      <c r="X16" s="94"/>
      <c r="Y16" s="94"/>
    </row>
    <row r="17" ht="23.4" customHeight="1" spans="1:25">
      <c r="A17" s="95" t="s">
        <v>67</v>
      </c>
      <c r="B17" s="95" t="s">
        <v>67</v>
      </c>
      <c r="C17" s="95" t="s">
        <v>252</v>
      </c>
      <c r="D17" s="95" t="s">
        <v>253</v>
      </c>
      <c r="E17" s="95" t="s">
        <v>135</v>
      </c>
      <c r="F17" s="95" t="s">
        <v>136</v>
      </c>
      <c r="G17" s="95" t="s">
        <v>236</v>
      </c>
      <c r="H17" s="95" t="s">
        <v>237</v>
      </c>
      <c r="I17" s="94">
        <v>135600</v>
      </c>
      <c r="J17" s="94">
        <v>135600</v>
      </c>
      <c r="K17" s="9"/>
      <c r="L17" s="9"/>
      <c r="M17" s="9"/>
      <c r="N17" s="94">
        <v>135600</v>
      </c>
      <c r="O17" s="9"/>
      <c r="P17" s="94"/>
      <c r="Q17" s="94"/>
      <c r="R17" s="94"/>
      <c r="S17" s="94"/>
      <c r="T17" s="94"/>
      <c r="U17" s="94"/>
      <c r="V17" s="94"/>
      <c r="W17" s="94"/>
      <c r="X17" s="94"/>
      <c r="Y17" s="94"/>
    </row>
    <row r="18" ht="23.4" customHeight="1" spans="1:25">
      <c r="A18" s="95" t="s">
        <v>67</v>
      </c>
      <c r="B18" s="95" t="s">
        <v>67</v>
      </c>
      <c r="C18" s="95" t="s">
        <v>254</v>
      </c>
      <c r="D18" s="95" t="s">
        <v>255</v>
      </c>
      <c r="E18" s="95" t="s">
        <v>113</v>
      </c>
      <c r="F18" s="95" t="s">
        <v>114</v>
      </c>
      <c r="G18" s="95" t="s">
        <v>256</v>
      </c>
      <c r="H18" s="95" t="s">
        <v>257</v>
      </c>
      <c r="I18" s="94">
        <v>82076.89</v>
      </c>
      <c r="J18" s="94">
        <v>82076.89</v>
      </c>
      <c r="K18" s="9"/>
      <c r="L18" s="9"/>
      <c r="M18" s="9"/>
      <c r="N18" s="94">
        <v>82076.89</v>
      </c>
      <c r="O18" s="9"/>
      <c r="P18" s="94"/>
      <c r="Q18" s="94"/>
      <c r="R18" s="94"/>
      <c r="S18" s="94"/>
      <c r="T18" s="94"/>
      <c r="U18" s="94"/>
      <c r="V18" s="94"/>
      <c r="W18" s="94"/>
      <c r="X18" s="94"/>
      <c r="Y18" s="94"/>
    </row>
    <row r="19" ht="23.4" customHeight="1" spans="1:25">
      <c r="A19" s="95" t="s">
        <v>67</v>
      </c>
      <c r="B19" s="95" t="s">
        <v>67</v>
      </c>
      <c r="C19" s="95" t="s">
        <v>254</v>
      </c>
      <c r="D19" s="95" t="s">
        <v>255</v>
      </c>
      <c r="E19" s="95" t="s">
        <v>117</v>
      </c>
      <c r="F19" s="95" t="s">
        <v>118</v>
      </c>
      <c r="G19" s="95" t="s">
        <v>258</v>
      </c>
      <c r="H19" s="95" t="s">
        <v>259</v>
      </c>
      <c r="I19" s="94">
        <v>51947.4</v>
      </c>
      <c r="J19" s="94">
        <v>51947.4</v>
      </c>
      <c r="K19" s="9"/>
      <c r="L19" s="9"/>
      <c r="M19" s="9"/>
      <c r="N19" s="94">
        <v>51947.4</v>
      </c>
      <c r="O19" s="9"/>
      <c r="P19" s="94"/>
      <c r="Q19" s="94"/>
      <c r="R19" s="94"/>
      <c r="S19" s="94"/>
      <c r="T19" s="94"/>
      <c r="U19" s="94"/>
      <c r="V19" s="94"/>
      <c r="W19" s="94"/>
      <c r="X19" s="94"/>
      <c r="Y19" s="94"/>
    </row>
    <row r="20" ht="23.4" customHeight="1" spans="1:25">
      <c r="A20" s="95" t="s">
        <v>67</v>
      </c>
      <c r="B20" s="95" t="s">
        <v>67</v>
      </c>
      <c r="C20" s="95" t="s">
        <v>254</v>
      </c>
      <c r="D20" s="95" t="s">
        <v>255</v>
      </c>
      <c r="E20" s="95" t="s">
        <v>117</v>
      </c>
      <c r="F20" s="95" t="s">
        <v>118</v>
      </c>
      <c r="G20" s="95" t="s">
        <v>258</v>
      </c>
      <c r="H20" s="95" t="s">
        <v>259</v>
      </c>
      <c r="I20" s="94">
        <v>46173.02</v>
      </c>
      <c r="J20" s="94">
        <v>46173.02</v>
      </c>
      <c r="K20" s="9"/>
      <c r="L20" s="9"/>
      <c r="M20" s="9"/>
      <c r="N20" s="94">
        <v>46173.02</v>
      </c>
      <c r="O20" s="9"/>
      <c r="P20" s="94"/>
      <c r="Q20" s="94"/>
      <c r="R20" s="94"/>
      <c r="S20" s="94"/>
      <c r="T20" s="94"/>
      <c r="U20" s="94"/>
      <c r="V20" s="94"/>
      <c r="W20" s="94"/>
      <c r="X20" s="94"/>
      <c r="Y20" s="94"/>
    </row>
    <row r="21" ht="23.4" customHeight="1" spans="1:25">
      <c r="A21" s="95" t="s">
        <v>67</v>
      </c>
      <c r="B21" s="95" t="s">
        <v>67</v>
      </c>
      <c r="C21" s="95" t="s">
        <v>254</v>
      </c>
      <c r="D21" s="95" t="s">
        <v>255</v>
      </c>
      <c r="E21" s="95" t="s">
        <v>119</v>
      </c>
      <c r="F21" s="95" t="s">
        <v>120</v>
      </c>
      <c r="G21" s="95" t="s">
        <v>260</v>
      </c>
      <c r="H21" s="95" t="s">
        <v>261</v>
      </c>
      <c r="I21" s="94">
        <v>5808</v>
      </c>
      <c r="J21" s="94">
        <v>5808</v>
      </c>
      <c r="K21" s="9"/>
      <c r="L21" s="9"/>
      <c r="M21" s="9"/>
      <c r="N21" s="94">
        <v>5808</v>
      </c>
      <c r="O21" s="9"/>
      <c r="P21" s="94"/>
      <c r="Q21" s="94"/>
      <c r="R21" s="94"/>
      <c r="S21" s="94"/>
      <c r="T21" s="94"/>
      <c r="U21" s="94"/>
      <c r="V21" s="94"/>
      <c r="W21" s="94"/>
      <c r="X21" s="94"/>
      <c r="Y21" s="94"/>
    </row>
    <row r="22" ht="23.4" customHeight="1" spans="1:25">
      <c r="A22" s="95" t="s">
        <v>67</v>
      </c>
      <c r="B22" s="95" t="s">
        <v>67</v>
      </c>
      <c r="C22" s="95" t="s">
        <v>254</v>
      </c>
      <c r="D22" s="95" t="s">
        <v>255</v>
      </c>
      <c r="E22" s="95" t="s">
        <v>119</v>
      </c>
      <c r="F22" s="95" t="s">
        <v>120</v>
      </c>
      <c r="G22" s="95" t="s">
        <v>260</v>
      </c>
      <c r="H22" s="95" t="s">
        <v>261</v>
      </c>
      <c r="I22" s="94">
        <v>4224</v>
      </c>
      <c r="J22" s="94">
        <v>4224</v>
      </c>
      <c r="K22" s="9"/>
      <c r="L22" s="9"/>
      <c r="M22" s="9"/>
      <c r="N22" s="94">
        <v>4224</v>
      </c>
      <c r="O22" s="9"/>
      <c r="P22" s="94"/>
      <c r="Q22" s="94"/>
      <c r="R22" s="94"/>
      <c r="S22" s="94"/>
      <c r="T22" s="94"/>
      <c r="U22" s="94"/>
      <c r="V22" s="94"/>
      <c r="W22" s="94"/>
      <c r="X22" s="94"/>
      <c r="Y22" s="94"/>
    </row>
    <row r="23" ht="23.4" customHeight="1" spans="1:25">
      <c r="A23" s="95" t="s">
        <v>67</v>
      </c>
      <c r="B23" s="95" t="s">
        <v>67</v>
      </c>
      <c r="C23" s="95" t="s">
        <v>262</v>
      </c>
      <c r="D23" s="95" t="s">
        <v>263</v>
      </c>
      <c r="E23" s="95" t="s">
        <v>135</v>
      </c>
      <c r="F23" s="95" t="s">
        <v>136</v>
      </c>
      <c r="G23" s="95" t="s">
        <v>264</v>
      </c>
      <c r="H23" s="95" t="s">
        <v>265</v>
      </c>
      <c r="I23" s="94">
        <v>76200</v>
      </c>
      <c r="J23" s="94">
        <v>76200</v>
      </c>
      <c r="K23" s="9"/>
      <c r="L23" s="9"/>
      <c r="M23" s="9"/>
      <c r="N23" s="94">
        <v>76200</v>
      </c>
      <c r="O23" s="9"/>
      <c r="P23" s="94"/>
      <c r="Q23" s="94"/>
      <c r="R23" s="94"/>
      <c r="S23" s="94"/>
      <c r="T23" s="94"/>
      <c r="U23" s="94"/>
      <c r="V23" s="94"/>
      <c r="W23" s="94"/>
      <c r="X23" s="94"/>
      <c r="Y23" s="94"/>
    </row>
    <row r="24" ht="23.4" customHeight="1" spans="1:25">
      <c r="A24" s="95" t="s">
        <v>67</v>
      </c>
      <c r="B24" s="95" t="s">
        <v>67</v>
      </c>
      <c r="C24" s="95" t="s">
        <v>266</v>
      </c>
      <c r="D24" s="95" t="s">
        <v>267</v>
      </c>
      <c r="E24" s="95" t="s">
        <v>135</v>
      </c>
      <c r="F24" s="95" t="s">
        <v>136</v>
      </c>
      <c r="G24" s="95" t="s">
        <v>264</v>
      </c>
      <c r="H24" s="95" t="s">
        <v>265</v>
      </c>
      <c r="I24" s="94">
        <v>7620</v>
      </c>
      <c r="J24" s="94">
        <v>7620</v>
      </c>
      <c r="K24" s="9"/>
      <c r="L24" s="9"/>
      <c r="M24" s="9"/>
      <c r="N24" s="94">
        <v>7620</v>
      </c>
      <c r="O24" s="9"/>
      <c r="P24" s="94"/>
      <c r="Q24" s="94"/>
      <c r="R24" s="94"/>
      <c r="S24" s="94"/>
      <c r="T24" s="94"/>
      <c r="U24" s="94"/>
      <c r="V24" s="94"/>
      <c r="W24" s="94"/>
      <c r="X24" s="94"/>
      <c r="Y24" s="94"/>
    </row>
    <row r="25" ht="23.4" customHeight="1" spans="1:25">
      <c r="A25" s="95" t="s">
        <v>67</v>
      </c>
      <c r="B25" s="95" t="s">
        <v>67</v>
      </c>
      <c r="C25" s="95" t="s">
        <v>268</v>
      </c>
      <c r="D25" s="95" t="s">
        <v>269</v>
      </c>
      <c r="E25" s="95" t="s">
        <v>135</v>
      </c>
      <c r="F25" s="95" t="s">
        <v>136</v>
      </c>
      <c r="G25" s="95" t="s">
        <v>270</v>
      </c>
      <c r="H25" s="95" t="s">
        <v>271</v>
      </c>
      <c r="I25" s="94">
        <v>533652</v>
      </c>
      <c r="J25" s="94">
        <v>533652</v>
      </c>
      <c r="K25" s="9"/>
      <c r="L25" s="9"/>
      <c r="M25" s="9"/>
      <c r="N25" s="94">
        <v>533652</v>
      </c>
      <c r="O25" s="9"/>
      <c r="P25" s="94"/>
      <c r="Q25" s="94"/>
      <c r="R25" s="94"/>
      <c r="S25" s="94"/>
      <c r="T25" s="94"/>
      <c r="U25" s="94"/>
      <c r="V25" s="94"/>
      <c r="W25" s="94"/>
      <c r="X25" s="94"/>
      <c r="Y25" s="94"/>
    </row>
    <row r="26" ht="23.4" customHeight="1" spans="1:25">
      <c r="A26" s="95" t="s">
        <v>67</v>
      </c>
      <c r="B26" s="95" t="s">
        <v>67</v>
      </c>
      <c r="C26" s="95" t="s">
        <v>272</v>
      </c>
      <c r="D26" s="95" t="s">
        <v>273</v>
      </c>
      <c r="E26" s="95" t="s">
        <v>119</v>
      </c>
      <c r="F26" s="95" t="s">
        <v>120</v>
      </c>
      <c r="G26" s="95" t="s">
        <v>260</v>
      </c>
      <c r="H26" s="95" t="s">
        <v>261</v>
      </c>
      <c r="I26" s="94">
        <v>2077.9</v>
      </c>
      <c r="J26" s="94">
        <v>2077.9</v>
      </c>
      <c r="K26" s="9"/>
      <c r="L26" s="9"/>
      <c r="M26" s="9"/>
      <c r="N26" s="94">
        <v>2077.9</v>
      </c>
      <c r="O26" s="9"/>
      <c r="P26" s="94"/>
      <c r="Q26" s="94"/>
      <c r="R26" s="94"/>
      <c r="S26" s="94"/>
      <c r="T26" s="94"/>
      <c r="U26" s="94"/>
      <c r="V26" s="94"/>
      <c r="W26" s="94"/>
      <c r="X26" s="94"/>
      <c r="Y26" s="94"/>
    </row>
    <row r="27" ht="23.4" customHeight="1" spans="1:25">
      <c r="A27" s="95" t="s">
        <v>67</v>
      </c>
      <c r="B27" s="95" t="s">
        <v>67</v>
      </c>
      <c r="C27" s="95" t="s">
        <v>274</v>
      </c>
      <c r="D27" s="95" t="s">
        <v>275</v>
      </c>
      <c r="E27" s="95" t="s">
        <v>135</v>
      </c>
      <c r="F27" s="95" t="s">
        <v>136</v>
      </c>
      <c r="G27" s="95" t="s">
        <v>260</v>
      </c>
      <c r="H27" s="95" t="s">
        <v>261</v>
      </c>
      <c r="I27" s="94">
        <v>780.73</v>
      </c>
      <c r="J27" s="94">
        <v>780.73</v>
      </c>
      <c r="K27" s="9"/>
      <c r="L27" s="9"/>
      <c r="M27" s="9"/>
      <c r="N27" s="94">
        <v>780.73</v>
      </c>
      <c r="O27" s="9"/>
      <c r="P27" s="94"/>
      <c r="Q27" s="94"/>
      <c r="R27" s="94"/>
      <c r="S27" s="94"/>
      <c r="T27" s="94"/>
      <c r="U27" s="94"/>
      <c r="V27" s="94"/>
      <c r="W27" s="94"/>
      <c r="X27" s="94"/>
      <c r="Y27" s="94"/>
    </row>
    <row r="28" ht="23.4" customHeight="1" spans="1:25">
      <c r="A28" s="95" t="s">
        <v>67</v>
      </c>
      <c r="B28" s="95" t="s">
        <v>67</v>
      </c>
      <c r="C28" s="95" t="s">
        <v>276</v>
      </c>
      <c r="D28" s="95" t="s">
        <v>277</v>
      </c>
      <c r="E28" s="95" t="s">
        <v>101</v>
      </c>
      <c r="F28" s="95" t="s">
        <v>102</v>
      </c>
      <c r="G28" s="95" t="s">
        <v>278</v>
      </c>
      <c r="H28" s="95" t="s">
        <v>279</v>
      </c>
      <c r="I28" s="94">
        <v>166231.68</v>
      </c>
      <c r="J28" s="94">
        <v>166231.68</v>
      </c>
      <c r="K28" s="9"/>
      <c r="L28" s="9"/>
      <c r="M28" s="9"/>
      <c r="N28" s="94">
        <v>166231.68</v>
      </c>
      <c r="O28" s="9"/>
      <c r="P28" s="94"/>
      <c r="Q28" s="94"/>
      <c r="R28" s="94"/>
      <c r="S28" s="94"/>
      <c r="T28" s="94"/>
      <c r="U28" s="94"/>
      <c r="V28" s="94"/>
      <c r="W28" s="94"/>
      <c r="X28" s="94"/>
      <c r="Y28" s="94"/>
    </row>
    <row r="29" ht="23.4" customHeight="1" spans="1:25">
      <c r="A29" s="95" t="s">
        <v>67</v>
      </c>
      <c r="B29" s="95" t="s">
        <v>67</v>
      </c>
      <c r="C29" s="95" t="s">
        <v>280</v>
      </c>
      <c r="D29" s="95" t="s">
        <v>281</v>
      </c>
      <c r="E29" s="95" t="s">
        <v>135</v>
      </c>
      <c r="F29" s="95" t="s">
        <v>136</v>
      </c>
      <c r="G29" s="95" t="s">
        <v>282</v>
      </c>
      <c r="H29" s="95" t="s">
        <v>281</v>
      </c>
      <c r="I29" s="94">
        <v>18400</v>
      </c>
      <c r="J29" s="94">
        <v>18400</v>
      </c>
      <c r="K29" s="9"/>
      <c r="L29" s="9"/>
      <c r="M29" s="9"/>
      <c r="N29" s="94">
        <v>18400</v>
      </c>
      <c r="O29" s="9"/>
      <c r="P29" s="94"/>
      <c r="Q29" s="94"/>
      <c r="R29" s="94"/>
      <c r="S29" s="94"/>
      <c r="T29" s="94"/>
      <c r="U29" s="94"/>
      <c r="V29" s="94"/>
      <c r="W29" s="94"/>
      <c r="X29" s="94"/>
      <c r="Y29" s="94"/>
    </row>
    <row r="30" ht="23.4" customHeight="1" spans="1:25">
      <c r="A30" s="95" t="s">
        <v>67</v>
      </c>
      <c r="B30" s="95" t="s">
        <v>67</v>
      </c>
      <c r="C30" s="95" t="s">
        <v>283</v>
      </c>
      <c r="D30" s="95" t="s">
        <v>284</v>
      </c>
      <c r="E30" s="95" t="s">
        <v>135</v>
      </c>
      <c r="F30" s="95" t="s">
        <v>136</v>
      </c>
      <c r="G30" s="95" t="s">
        <v>285</v>
      </c>
      <c r="H30" s="95" t="s">
        <v>286</v>
      </c>
      <c r="I30" s="94">
        <v>1818000</v>
      </c>
      <c r="J30" s="94">
        <v>1818000</v>
      </c>
      <c r="K30" s="9"/>
      <c r="L30" s="9"/>
      <c r="M30" s="9"/>
      <c r="N30" s="94">
        <v>1818000</v>
      </c>
      <c r="O30" s="9"/>
      <c r="P30" s="94"/>
      <c r="Q30" s="94"/>
      <c r="R30" s="94"/>
      <c r="S30" s="94"/>
      <c r="T30" s="94"/>
      <c r="U30" s="94"/>
      <c r="V30" s="94"/>
      <c r="W30" s="94"/>
      <c r="X30" s="94"/>
      <c r="Y30" s="94"/>
    </row>
    <row r="31" ht="23.4" customHeight="1" spans="1:25">
      <c r="A31" s="95" t="s">
        <v>67</v>
      </c>
      <c r="B31" s="95" t="s">
        <v>67</v>
      </c>
      <c r="C31" s="95" t="s">
        <v>287</v>
      </c>
      <c r="D31" s="95" t="s">
        <v>288</v>
      </c>
      <c r="E31" s="95" t="s">
        <v>135</v>
      </c>
      <c r="F31" s="95" t="s">
        <v>136</v>
      </c>
      <c r="G31" s="95" t="s">
        <v>289</v>
      </c>
      <c r="H31" s="95" t="s">
        <v>290</v>
      </c>
      <c r="I31" s="94">
        <v>264000</v>
      </c>
      <c r="J31" s="94">
        <v>264000</v>
      </c>
      <c r="K31" s="9"/>
      <c r="L31" s="9"/>
      <c r="M31" s="9"/>
      <c r="N31" s="94">
        <v>264000</v>
      </c>
      <c r="O31" s="9"/>
      <c r="P31" s="94"/>
      <c r="Q31" s="94"/>
      <c r="R31" s="94"/>
      <c r="S31" s="94"/>
      <c r="T31" s="94"/>
      <c r="U31" s="94"/>
      <c r="V31" s="94"/>
      <c r="W31" s="94"/>
      <c r="X31" s="94"/>
      <c r="Y31" s="94"/>
    </row>
    <row r="32" ht="23.4" customHeight="1" spans="1:25">
      <c r="A32" s="95" t="s">
        <v>67</v>
      </c>
      <c r="B32" s="95" t="s">
        <v>67</v>
      </c>
      <c r="C32" s="95" t="s">
        <v>291</v>
      </c>
      <c r="D32" s="95" t="s">
        <v>292</v>
      </c>
      <c r="E32" s="95" t="s">
        <v>135</v>
      </c>
      <c r="F32" s="95" t="s">
        <v>136</v>
      </c>
      <c r="G32" s="95" t="s">
        <v>293</v>
      </c>
      <c r="H32" s="95" t="s">
        <v>294</v>
      </c>
      <c r="I32" s="94">
        <v>18724.82</v>
      </c>
      <c r="J32" s="94">
        <v>18724.82</v>
      </c>
      <c r="K32" s="9"/>
      <c r="L32" s="9"/>
      <c r="M32" s="9"/>
      <c r="N32" s="94">
        <v>18724.82</v>
      </c>
      <c r="O32" s="9"/>
      <c r="P32" s="94"/>
      <c r="Q32" s="94"/>
      <c r="R32" s="94"/>
      <c r="S32" s="94"/>
      <c r="T32" s="94"/>
      <c r="U32" s="94"/>
      <c r="V32" s="94"/>
      <c r="W32" s="94"/>
      <c r="X32" s="94"/>
      <c r="Y32" s="94"/>
    </row>
    <row r="33" ht="23.4" customHeight="1" spans="1:25">
      <c r="A33" s="95" t="s">
        <v>67</v>
      </c>
      <c r="B33" s="95" t="s">
        <v>67</v>
      </c>
      <c r="C33" s="95" t="s">
        <v>295</v>
      </c>
      <c r="D33" s="95" t="s">
        <v>296</v>
      </c>
      <c r="E33" s="95" t="s">
        <v>103</v>
      </c>
      <c r="F33" s="95" t="s">
        <v>104</v>
      </c>
      <c r="G33" s="95" t="s">
        <v>297</v>
      </c>
      <c r="H33" s="95" t="s">
        <v>298</v>
      </c>
      <c r="I33" s="94">
        <v>153429.2</v>
      </c>
      <c r="J33" s="94">
        <v>153429.2</v>
      </c>
      <c r="K33" s="9"/>
      <c r="L33" s="9"/>
      <c r="M33" s="9"/>
      <c r="N33" s="94">
        <v>153429.2</v>
      </c>
      <c r="O33" s="9"/>
      <c r="P33" s="94"/>
      <c r="Q33" s="94"/>
      <c r="R33" s="94"/>
      <c r="S33" s="94"/>
      <c r="T33" s="94"/>
      <c r="U33" s="94"/>
      <c r="V33" s="94"/>
      <c r="W33" s="94"/>
      <c r="X33" s="94"/>
      <c r="Y33" s="94"/>
    </row>
    <row r="34" ht="23.4" customHeight="1" spans="1:25">
      <c r="A34" s="95" t="s">
        <v>67</v>
      </c>
      <c r="B34" s="95" t="s">
        <v>70</v>
      </c>
      <c r="C34" s="95" t="s">
        <v>299</v>
      </c>
      <c r="D34" s="95" t="s">
        <v>300</v>
      </c>
      <c r="E34" s="95" t="s">
        <v>137</v>
      </c>
      <c r="F34" s="95" t="s">
        <v>138</v>
      </c>
      <c r="G34" s="95" t="s">
        <v>234</v>
      </c>
      <c r="H34" s="95" t="s">
        <v>235</v>
      </c>
      <c r="I34" s="94">
        <v>1181496</v>
      </c>
      <c r="J34" s="94">
        <v>1181496</v>
      </c>
      <c r="K34" s="9"/>
      <c r="L34" s="9"/>
      <c r="M34" s="9"/>
      <c r="N34" s="94">
        <v>1181496</v>
      </c>
      <c r="O34" s="9"/>
      <c r="P34" s="94"/>
      <c r="Q34" s="94"/>
      <c r="R34" s="94"/>
      <c r="S34" s="94"/>
      <c r="T34" s="94"/>
      <c r="U34" s="94"/>
      <c r="V34" s="94"/>
      <c r="W34" s="94"/>
      <c r="X34" s="94"/>
      <c r="Y34" s="94"/>
    </row>
    <row r="35" ht="23.4" customHeight="1" spans="1:25">
      <c r="A35" s="95" t="s">
        <v>67</v>
      </c>
      <c r="B35" s="95" t="s">
        <v>70</v>
      </c>
      <c r="C35" s="95" t="s">
        <v>299</v>
      </c>
      <c r="D35" s="95" t="s">
        <v>300</v>
      </c>
      <c r="E35" s="95" t="s">
        <v>137</v>
      </c>
      <c r="F35" s="95" t="s">
        <v>138</v>
      </c>
      <c r="G35" s="95" t="s">
        <v>301</v>
      </c>
      <c r="H35" s="95" t="s">
        <v>302</v>
      </c>
      <c r="I35" s="94">
        <v>98458</v>
      </c>
      <c r="J35" s="94">
        <v>98458</v>
      </c>
      <c r="K35" s="9"/>
      <c r="L35" s="9"/>
      <c r="M35" s="9"/>
      <c r="N35" s="94">
        <v>98458</v>
      </c>
      <c r="O35" s="9"/>
      <c r="P35" s="94"/>
      <c r="Q35" s="94"/>
      <c r="R35" s="94"/>
      <c r="S35" s="94"/>
      <c r="T35" s="94"/>
      <c r="U35" s="94"/>
      <c r="V35" s="94"/>
      <c r="W35" s="94"/>
      <c r="X35" s="94"/>
      <c r="Y35" s="94"/>
    </row>
    <row r="36" ht="23.4" customHeight="1" spans="1:25">
      <c r="A36" s="95" t="s">
        <v>67</v>
      </c>
      <c r="B36" s="95" t="s">
        <v>70</v>
      </c>
      <c r="C36" s="95" t="s">
        <v>303</v>
      </c>
      <c r="D36" s="95" t="s">
        <v>160</v>
      </c>
      <c r="E36" s="95" t="s">
        <v>159</v>
      </c>
      <c r="F36" s="95" t="s">
        <v>160</v>
      </c>
      <c r="G36" s="95" t="s">
        <v>239</v>
      </c>
      <c r="H36" s="95" t="s">
        <v>160</v>
      </c>
      <c r="I36" s="94">
        <v>292841.04</v>
      </c>
      <c r="J36" s="94">
        <v>292841.04</v>
      </c>
      <c r="K36" s="9"/>
      <c r="L36" s="9"/>
      <c r="M36" s="9"/>
      <c r="N36" s="94">
        <v>292841.04</v>
      </c>
      <c r="O36" s="9"/>
      <c r="P36" s="94"/>
      <c r="Q36" s="94"/>
      <c r="R36" s="94"/>
      <c r="S36" s="94"/>
      <c r="T36" s="94"/>
      <c r="U36" s="94"/>
      <c r="V36" s="94"/>
      <c r="W36" s="94"/>
      <c r="X36" s="94"/>
      <c r="Y36" s="94"/>
    </row>
    <row r="37" ht="23.4" customHeight="1" spans="1:25">
      <c r="A37" s="95" t="s">
        <v>67</v>
      </c>
      <c r="B37" s="95" t="s">
        <v>70</v>
      </c>
      <c r="C37" s="95" t="s">
        <v>304</v>
      </c>
      <c r="D37" s="95" t="s">
        <v>209</v>
      </c>
      <c r="E37" s="95" t="s">
        <v>137</v>
      </c>
      <c r="F37" s="95" t="s">
        <v>138</v>
      </c>
      <c r="G37" s="95" t="s">
        <v>245</v>
      </c>
      <c r="H37" s="95" t="s">
        <v>209</v>
      </c>
      <c r="I37" s="94">
        <v>8100</v>
      </c>
      <c r="J37" s="94">
        <v>8100</v>
      </c>
      <c r="K37" s="9"/>
      <c r="L37" s="9"/>
      <c r="M37" s="9"/>
      <c r="N37" s="94">
        <v>8100</v>
      </c>
      <c r="O37" s="9"/>
      <c r="P37" s="94"/>
      <c r="Q37" s="94"/>
      <c r="R37" s="94"/>
      <c r="S37" s="94"/>
      <c r="T37" s="94"/>
      <c r="U37" s="94"/>
      <c r="V37" s="94"/>
      <c r="W37" s="94"/>
      <c r="X37" s="94"/>
      <c r="Y37" s="94"/>
    </row>
    <row r="38" ht="23.4" customHeight="1" spans="1:25">
      <c r="A38" s="95" t="s">
        <v>67</v>
      </c>
      <c r="B38" s="95" t="s">
        <v>70</v>
      </c>
      <c r="C38" s="95" t="s">
        <v>305</v>
      </c>
      <c r="D38" s="95" t="s">
        <v>247</v>
      </c>
      <c r="E38" s="95" t="s">
        <v>137</v>
      </c>
      <c r="F38" s="95" t="s">
        <v>138</v>
      </c>
      <c r="G38" s="95" t="s">
        <v>248</v>
      </c>
      <c r="H38" s="95" t="s">
        <v>249</v>
      </c>
      <c r="I38" s="94">
        <v>38200</v>
      </c>
      <c r="J38" s="94">
        <v>38200</v>
      </c>
      <c r="K38" s="9"/>
      <c r="L38" s="9"/>
      <c r="M38" s="9"/>
      <c r="N38" s="94">
        <v>38200</v>
      </c>
      <c r="O38" s="9"/>
      <c r="P38" s="94"/>
      <c r="Q38" s="94"/>
      <c r="R38" s="94"/>
      <c r="S38" s="94"/>
      <c r="T38" s="94"/>
      <c r="U38" s="94"/>
      <c r="V38" s="94"/>
      <c r="W38" s="94"/>
      <c r="X38" s="94"/>
      <c r="Y38" s="94"/>
    </row>
    <row r="39" ht="23.4" customHeight="1" spans="1:25">
      <c r="A39" s="95" t="s">
        <v>67</v>
      </c>
      <c r="B39" s="95" t="s">
        <v>70</v>
      </c>
      <c r="C39" s="95" t="s">
        <v>305</v>
      </c>
      <c r="D39" s="95" t="s">
        <v>247</v>
      </c>
      <c r="E39" s="95" t="s">
        <v>137</v>
      </c>
      <c r="F39" s="95" t="s">
        <v>138</v>
      </c>
      <c r="G39" s="95" t="s">
        <v>306</v>
      </c>
      <c r="H39" s="95" t="s">
        <v>307</v>
      </c>
      <c r="I39" s="94">
        <v>1000</v>
      </c>
      <c r="J39" s="94">
        <v>1000</v>
      </c>
      <c r="K39" s="9"/>
      <c r="L39" s="9"/>
      <c r="M39" s="9"/>
      <c r="N39" s="94">
        <v>1000</v>
      </c>
      <c r="O39" s="9"/>
      <c r="P39" s="94"/>
      <c r="Q39" s="94"/>
      <c r="R39" s="94"/>
      <c r="S39" s="94"/>
      <c r="T39" s="94"/>
      <c r="U39" s="94"/>
      <c r="V39" s="94"/>
      <c r="W39" s="94"/>
      <c r="X39" s="94"/>
      <c r="Y39" s="94"/>
    </row>
    <row r="40" ht="23.4" customHeight="1" spans="1:25">
      <c r="A40" s="95" t="s">
        <v>67</v>
      </c>
      <c r="B40" s="95" t="s">
        <v>70</v>
      </c>
      <c r="C40" s="95" t="s">
        <v>305</v>
      </c>
      <c r="D40" s="95" t="s">
        <v>247</v>
      </c>
      <c r="E40" s="95" t="s">
        <v>137</v>
      </c>
      <c r="F40" s="95" t="s">
        <v>138</v>
      </c>
      <c r="G40" s="95" t="s">
        <v>250</v>
      </c>
      <c r="H40" s="95" t="s">
        <v>251</v>
      </c>
      <c r="I40" s="94">
        <v>5000</v>
      </c>
      <c r="J40" s="94">
        <v>5000</v>
      </c>
      <c r="K40" s="9"/>
      <c r="L40" s="9"/>
      <c r="M40" s="9"/>
      <c r="N40" s="94">
        <v>5000</v>
      </c>
      <c r="O40" s="9"/>
      <c r="P40" s="94"/>
      <c r="Q40" s="94"/>
      <c r="R40" s="94"/>
      <c r="S40" s="94"/>
      <c r="T40" s="94"/>
      <c r="U40" s="94"/>
      <c r="V40" s="94"/>
      <c r="W40" s="94"/>
      <c r="X40" s="94"/>
      <c r="Y40" s="94"/>
    </row>
    <row r="41" ht="23.4" customHeight="1" spans="1:25">
      <c r="A41" s="95" t="s">
        <v>67</v>
      </c>
      <c r="B41" s="95" t="s">
        <v>70</v>
      </c>
      <c r="C41" s="95" t="s">
        <v>308</v>
      </c>
      <c r="D41" s="95" t="s">
        <v>281</v>
      </c>
      <c r="E41" s="95" t="s">
        <v>137</v>
      </c>
      <c r="F41" s="95" t="s">
        <v>138</v>
      </c>
      <c r="G41" s="95" t="s">
        <v>282</v>
      </c>
      <c r="H41" s="95" t="s">
        <v>281</v>
      </c>
      <c r="I41" s="94">
        <v>39100</v>
      </c>
      <c r="J41" s="94">
        <v>39100</v>
      </c>
      <c r="K41" s="9"/>
      <c r="L41" s="9"/>
      <c r="M41" s="9"/>
      <c r="N41" s="94">
        <v>39100</v>
      </c>
      <c r="O41" s="9"/>
      <c r="P41" s="94"/>
      <c r="Q41" s="94"/>
      <c r="R41" s="94"/>
      <c r="S41" s="94"/>
      <c r="T41" s="94"/>
      <c r="U41" s="94"/>
      <c r="V41" s="94"/>
      <c r="W41" s="94"/>
      <c r="X41" s="94"/>
      <c r="Y41" s="94"/>
    </row>
    <row r="42" ht="23.4" customHeight="1" spans="1:25">
      <c r="A42" s="95" t="s">
        <v>67</v>
      </c>
      <c r="B42" s="95" t="s">
        <v>70</v>
      </c>
      <c r="C42" s="95" t="s">
        <v>309</v>
      </c>
      <c r="D42" s="95" t="s">
        <v>310</v>
      </c>
      <c r="E42" s="95" t="s">
        <v>137</v>
      </c>
      <c r="F42" s="95" t="s">
        <v>138</v>
      </c>
      <c r="G42" s="95" t="s">
        <v>301</v>
      </c>
      <c r="H42" s="95" t="s">
        <v>302</v>
      </c>
      <c r="I42" s="94">
        <v>357228</v>
      </c>
      <c r="J42" s="94">
        <v>357228</v>
      </c>
      <c r="K42" s="9"/>
      <c r="L42" s="9"/>
      <c r="M42" s="9"/>
      <c r="N42" s="94">
        <v>357228</v>
      </c>
      <c r="O42" s="9"/>
      <c r="P42" s="94"/>
      <c r="Q42" s="94"/>
      <c r="R42" s="94"/>
      <c r="S42" s="94"/>
      <c r="T42" s="94"/>
      <c r="U42" s="94"/>
      <c r="V42" s="94"/>
      <c r="W42" s="94"/>
      <c r="X42" s="94"/>
      <c r="Y42" s="94"/>
    </row>
    <row r="43" ht="23.4" customHeight="1" spans="1:25">
      <c r="A43" s="95" t="s">
        <v>67</v>
      </c>
      <c r="B43" s="95" t="s">
        <v>70</v>
      </c>
      <c r="C43" s="95" t="s">
        <v>309</v>
      </c>
      <c r="D43" s="95" t="s">
        <v>310</v>
      </c>
      <c r="E43" s="95" t="s">
        <v>137</v>
      </c>
      <c r="F43" s="95" t="s">
        <v>138</v>
      </c>
      <c r="G43" s="95" t="s">
        <v>301</v>
      </c>
      <c r="H43" s="95" t="s">
        <v>302</v>
      </c>
      <c r="I43" s="94">
        <v>341280</v>
      </c>
      <c r="J43" s="94">
        <v>341280</v>
      </c>
      <c r="K43" s="9"/>
      <c r="L43" s="9"/>
      <c r="M43" s="9"/>
      <c r="N43" s="94">
        <v>341280</v>
      </c>
      <c r="O43" s="9"/>
      <c r="P43" s="94"/>
      <c r="Q43" s="94"/>
      <c r="R43" s="94"/>
      <c r="S43" s="94"/>
      <c r="T43" s="94"/>
      <c r="U43" s="94"/>
      <c r="V43" s="94"/>
      <c r="W43" s="94"/>
      <c r="X43" s="94"/>
      <c r="Y43" s="94"/>
    </row>
    <row r="44" ht="23.4" customHeight="1" spans="1:25">
      <c r="A44" s="95" t="s">
        <v>67</v>
      </c>
      <c r="B44" s="95" t="s">
        <v>70</v>
      </c>
      <c r="C44" s="95" t="s">
        <v>309</v>
      </c>
      <c r="D44" s="95" t="s">
        <v>310</v>
      </c>
      <c r="E44" s="95" t="s">
        <v>137</v>
      </c>
      <c r="F44" s="95" t="s">
        <v>138</v>
      </c>
      <c r="G44" s="95" t="s">
        <v>301</v>
      </c>
      <c r="H44" s="95" t="s">
        <v>302</v>
      </c>
      <c r="I44" s="94">
        <v>183000</v>
      </c>
      <c r="J44" s="94">
        <v>183000</v>
      </c>
      <c r="K44" s="9"/>
      <c r="L44" s="9"/>
      <c r="M44" s="9"/>
      <c r="N44" s="94">
        <v>183000</v>
      </c>
      <c r="O44" s="9"/>
      <c r="P44" s="94"/>
      <c r="Q44" s="94"/>
      <c r="R44" s="94"/>
      <c r="S44" s="94"/>
      <c r="T44" s="94"/>
      <c r="U44" s="94"/>
      <c r="V44" s="94"/>
      <c r="W44" s="94"/>
      <c r="X44" s="94"/>
      <c r="Y44" s="94"/>
    </row>
    <row r="45" ht="23.4" customHeight="1" spans="1:25">
      <c r="A45" s="95" t="s">
        <v>67</v>
      </c>
      <c r="B45" s="95" t="s">
        <v>70</v>
      </c>
      <c r="C45" s="95" t="s">
        <v>311</v>
      </c>
      <c r="D45" s="95" t="s">
        <v>312</v>
      </c>
      <c r="E45" s="95" t="s">
        <v>137</v>
      </c>
      <c r="F45" s="95" t="s">
        <v>138</v>
      </c>
      <c r="G45" s="95" t="s">
        <v>270</v>
      </c>
      <c r="H45" s="95" t="s">
        <v>271</v>
      </c>
      <c r="I45" s="94">
        <v>115680</v>
      </c>
      <c r="J45" s="94">
        <v>115680</v>
      </c>
      <c r="K45" s="9"/>
      <c r="L45" s="9"/>
      <c r="M45" s="9"/>
      <c r="N45" s="94">
        <v>115680</v>
      </c>
      <c r="O45" s="9"/>
      <c r="P45" s="94"/>
      <c r="Q45" s="94"/>
      <c r="R45" s="94"/>
      <c r="S45" s="94"/>
      <c r="T45" s="94"/>
      <c r="U45" s="94"/>
      <c r="V45" s="94"/>
      <c r="W45" s="94"/>
      <c r="X45" s="94"/>
      <c r="Y45" s="94"/>
    </row>
    <row r="46" ht="23.4" customHeight="1" spans="1:25">
      <c r="A46" s="95" t="s">
        <v>67</v>
      </c>
      <c r="B46" s="95" t="s">
        <v>70</v>
      </c>
      <c r="C46" s="95" t="s">
        <v>313</v>
      </c>
      <c r="D46" s="95" t="s">
        <v>255</v>
      </c>
      <c r="E46" s="95" t="s">
        <v>115</v>
      </c>
      <c r="F46" s="95" t="s">
        <v>116</v>
      </c>
      <c r="G46" s="95" t="s">
        <v>256</v>
      </c>
      <c r="H46" s="95" t="s">
        <v>257</v>
      </c>
      <c r="I46" s="94">
        <v>179894.22</v>
      </c>
      <c r="J46" s="94">
        <v>179894.22</v>
      </c>
      <c r="K46" s="9"/>
      <c r="L46" s="9"/>
      <c r="M46" s="9"/>
      <c r="N46" s="94">
        <v>179894.22</v>
      </c>
      <c r="O46" s="9"/>
      <c r="P46" s="94"/>
      <c r="Q46" s="94"/>
      <c r="R46" s="94"/>
      <c r="S46" s="94"/>
      <c r="T46" s="94"/>
      <c r="U46" s="94"/>
      <c r="V46" s="94"/>
      <c r="W46" s="94"/>
      <c r="X46" s="94"/>
      <c r="Y46" s="94"/>
    </row>
    <row r="47" ht="23.4" customHeight="1" spans="1:25">
      <c r="A47" s="95" t="s">
        <v>67</v>
      </c>
      <c r="B47" s="95" t="s">
        <v>70</v>
      </c>
      <c r="C47" s="95" t="s">
        <v>313</v>
      </c>
      <c r="D47" s="95" t="s">
        <v>255</v>
      </c>
      <c r="E47" s="95" t="s">
        <v>117</v>
      </c>
      <c r="F47" s="95" t="s">
        <v>118</v>
      </c>
      <c r="G47" s="95" t="s">
        <v>258</v>
      </c>
      <c r="H47" s="95" t="s">
        <v>259</v>
      </c>
      <c r="I47" s="94">
        <v>113857.1</v>
      </c>
      <c r="J47" s="94">
        <v>113857.1</v>
      </c>
      <c r="K47" s="9"/>
      <c r="L47" s="9"/>
      <c r="M47" s="9"/>
      <c r="N47" s="94">
        <v>113857.1</v>
      </c>
      <c r="O47" s="9"/>
      <c r="P47" s="94"/>
      <c r="Q47" s="94"/>
      <c r="R47" s="94"/>
      <c r="S47" s="94"/>
      <c r="T47" s="94"/>
      <c r="U47" s="94"/>
      <c r="V47" s="94"/>
      <c r="W47" s="94"/>
      <c r="X47" s="94"/>
      <c r="Y47" s="94"/>
    </row>
    <row r="48" ht="23.4" customHeight="1" spans="1:25">
      <c r="A48" s="95" t="s">
        <v>67</v>
      </c>
      <c r="B48" s="95" t="s">
        <v>70</v>
      </c>
      <c r="C48" s="95" t="s">
        <v>313</v>
      </c>
      <c r="D48" s="95" t="s">
        <v>255</v>
      </c>
      <c r="E48" s="95" t="s">
        <v>117</v>
      </c>
      <c r="F48" s="95" t="s">
        <v>118</v>
      </c>
      <c r="G48" s="95" t="s">
        <v>258</v>
      </c>
      <c r="H48" s="95" t="s">
        <v>259</v>
      </c>
      <c r="I48" s="94">
        <v>38176.63</v>
      </c>
      <c r="J48" s="94">
        <v>38176.63</v>
      </c>
      <c r="K48" s="9"/>
      <c r="L48" s="9"/>
      <c r="M48" s="9"/>
      <c r="N48" s="94">
        <v>38176.63</v>
      </c>
      <c r="O48" s="9"/>
      <c r="P48" s="94"/>
      <c r="Q48" s="94"/>
      <c r="R48" s="94"/>
      <c r="S48" s="94"/>
      <c r="T48" s="94"/>
      <c r="U48" s="94"/>
      <c r="V48" s="94"/>
      <c r="W48" s="94"/>
      <c r="X48" s="94"/>
      <c r="Y48" s="94"/>
    </row>
    <row r="49" ht="23.4" customHeight="1" spans="1:25">
      <c r="A49" s="95" t="s">
        <v>67</v>
      </c>
      <c r="B49" s="95" t="s">
        <v>70</v>
      </c>
      <c r="C49" s="95" t="s">
        <v>313</v>
      </c>
      <c r="D49" s="95" t="s">
        <v>255</v>
      </c>
      <c r="E49" s="95" t="s">
        <v>119</v>
      </c>
      <c r="F49" s="95" t="s">
        <v>120</v>
      </c>
      <c r="G49" s="95" t="s">
        <v>260</v>
      </c>
      <c r="H49" s="95" t="s">
        <v>261</v>
      </c>
      <c r="I49" s="94">
        <v>5808</v>
      </c>
      <c r="J49" s="94">
        <v>5808</v>
      </c>
      <c r="K49" s="9"/>
      <c r="L49" s="9"/>
      <c r="M49" s="9"/>
      <c r="N49" s="94">
        <v>5808</v>
      </c>
      <c r="O49" s="9"/>
      <c r="P49" s="94"/>
      <c r="Q49" s="94"/>
      <c r="R49" s="94"/>
      <c r="S49" s="94"/>
      <c r="T49" s="94"/>
      <c r="U49" s="94"/>
      <c r="V49" s="94"/>
      <c r="W49" s="94"/>
      <c r="X49" s="94"/>
      <c r="Y49" s="94"/>
    </row>
    <row r="50" ht="23.4" customHeight="1" spans="1:25">
      <c r="A50" s="95" t="s">
        <v>67</v>
      </c>
      <c r="B50" s="95" t="s">
        <v>70</v>
      </c>
      <c r="C50" s="95" t="s">
        <v>313</v>
      </c>
      <c r="D50" s="95" t="s">
        <v>255</v>
      </c>
      <c r="E50" s="95" t="s">
        <v>119</v>
      </c>
      <c r="F50" s="95" t="s">
        <v>120</v>
      </c>
      <c r="G50" s="95" t="s">
        <v>260</v>
      </c>
      <c r="H50" s="95" t="s">
        <v>261</v>
      </c>
      <c r="I50" s="94">
        <v>8976</v>
      </c>
      <c r="J50" s="94">
        <v>8976</v>
      </c>
      <c r="K50" s="9"/>
      <c r="L50" s="9"/>
      <c r="M50" s="9"/>
      <c r="N50" s="94">
        <v>8976</v>
      </c>
      <c r="O50" s="9"/>
      <c r="P50" s="94"/>
      <c r="Q50" s="94"/>
      <c r="R50" s="94"/>
      <c r="S50" s="94"/>
      <c r="T50" s="94"/>
      <c r="U50" s="94"/>
      <c r="V50" s="94"/>
      <c r="W50" s="94"/>
      <c r="X50" s="94"/>
      <c r="Y50" s="94"/>
    </row>
    <row r="51" ht="23.4" customHeight="1" spans="1:25">
      <c r="A51" s="95" t="s">
        <v>67</v>
      </c>
      <c r="B51" s="95" t="s">
        <v>70</v>
      </c>
      <c r="C51" s="95" t="s">
        <v>314</v>
      </c>
      <c r="D51" s="95" t="s">
        <v>273</v>
      </c>
      <c r="E51" s="95" t="s">
        <v>119</v>
      </c>
      <c r="F51" s="95" t="s">
        <v>120</v>
      </c>
      <c r="G51" s="95" t="s">
        <v>260</v>
      </c>
      <c r="H51" s="95" t="s">
        <v>261</v>
      </c>
      <c r="I51" s="94">
        <v>4554.28</v>
      </c>
      <c r="J51" s="94">
        <v>4554.28</v>
      </c>
      <c r="K51" s="9"/>
      <c r="L51" s="9"/>
      <c r="M51" s="9"/>
      <c r="N51" s="94">
        <v>4554.28</v>
      </c>
      <c r="O51" s="9"/>
      <c r="P51" s="94"/>
      <c r="Q51" s="94"/>
      <c r="R51" s="94"/>
      <c r="S51" s="94"/>
      <c r="T51" s="94"/>
      <c r="U51" s="94"/>
      <c r="V51" s="94"/>
      <c r="W51" s="94"/>
      <c r="X51" s="94"/>
      <c r="Y51" s="94"/>
    </row>
    <row r="52" ht="23.4" customHeight="1" spans="1:25">
      <c r="A52" s="95" t="s">
        <v>67</v>
      </c>
      <c r="B52" s="95" t="s">
        <v>70</v>
      </c>
      <c r="C52" s="95" t="s">
        <v>315</v>
      </c>
      <c r="D52" s="95" t="s">
        <v>275</v>
      </c>
      <c r="E52" s="95" t="s">
        <v>137</v>
      </c>
      <c r="F52" s="95" t="s">
        <v>138</v>
      </c>
      <c r="G52" s="95" t="s">
        <v>260</v>
      </c>
      <c r="H52" s="95" t="s">
        <v>261</v>
      </c>
      <c r="I52" s="94">
        <v>15939.99</v>
      </c>
      <c r="J52" s="94">
        <v>15939.99</v>
      </c>
      <c r="K52" s="9"/>
      <c r="L52" s="9"/>
      <c r="M52" s="9"/>
      <c r="N52" s="94">
        <v>15939.99</v>
      </c>
      <c r="O52" s="9"/>
      <c r="P52" s="94"/>
      <c r="Q52" s="94"/>
      <c r="R52" s="94"/>
      <c r="S52" s="94"/>
      <c r="T52" s="94"/>
      <c r="U52" s="94"/>
      <c r="V52" s="94"/>
      <c r="W52" s="94"/>
      <c r="X52" s="94"/>
      <c r="Y52" s="94"/>
    </row>
    <row r="53" ht="23.4" customHeight="1" spans="1:25">
      <c r="A53" s="95" t="s">
        <v>67</v>
      </c>
      <c r="B53" s="95" t="s">
        <v>70</v>
      </c>
      <c r="C53" s="95" t="s">
        <v>316</v>
      </c>
      <c r="D53" s="95" t="s">
        <v>277</v>
      </c>
      <c r="E53" s="95" t="s">
        <v>101</v>
      </c>
      <c r="F53" s="95" t="s">
        <v>102</v>
      </c>
      <c r="G53" s="95" t="s">
        <v>278</v>
      </c>
      <c r="H53" s="95" t="s">
        <v>279</v>
      </c>
      <c r="I53" s="94">
        <v>364342.72</v>
      </c>
      <c r="J53" s="94">
        <v>364342.72</v>
      </c>
      <c r="K53" s="9"/>
      <c r="L53" s="9"/>
      <c r="M53" s="9"/>
      <c r="N53" s="94">
        <v>364342.72</v>
      </c>
      <c r="O53" s="9"/>
      <c r="P53" s="94"/>
      <c r="Q53" s="94"/>
      <c r="R53" s="94"/>
      <c r="S53" s="94"/>
      <c r="T53" s="94"/>
      <c r="U53" s="94"/>
      <c r="V53" s="94"/>
      <c r="W53" s="94"/>
      <c r="X53" s="94"/>
      <c r="Y53" s="94"/>
    </row>
    <row r="54" ht="23.4" customHeight="1" spans="1:25">
      <c r="A54" s="95" t="s">
        <v>67</v>
      </c>
      <c r="B54" s="95" t="s">
        <v>70</v>
      </c>
      <c r="C54" s="95" t="s">
        <v>317</v>
      </c>
      <c r="D54" s="95" t="s">
        <v>318</v>
      </c>
      <c r="E54" s="95" t="s">
        <v>137</v>
      </c>
      <c r="F54" s="95" t="s">
        <v>138</v>
      </c>
      <c r="G54" s="95" t="s">
        <v>301</v>
      </c>
      <c r="H54" s="95" t="s">
        <v>302</v>
      </c>
      <c r="I54" s="94">
        <v>142800</v>
      </c>
      <c r="J54" s="94">
        <v>142800</v>
      </c>
      <c r="K54" s="9"/>
      <c r="L54" s="9"/>
      <c r="M54" s="9"/>
      <c r="N54" s="94">
        <v>142800</v>
      </c>
      <c r="O54" s="9"/>
      <c r="P54" s="94"/>
      <c r="Q54" s="94"/>
      <c r="R54" s="94"/>
      <c r="S54" s="94"/>
      <c r="T54" s="94"/>
      <c r="U54" s="94"/>
      <c r="V54" s="94"/>
      <c r="W54" s="94"/>
      <c r="X54" s="94"/>
      <c r="Y54" s="94"/>
    </row>
    <row r="55" ht="23.4" customHeight="1" spans="1:25">
      <c r="A55" s="95" t="s">
        <v>67</v>
      </c>
      <c r="B55" s="95" t="s">
        <v>70</v>
      </c>
      <c r="C55" s="95" t="s">
        <v>319</v>
      </c>
      <c r="D55" s="95" t="s">
        <v>292</v>
      </c>
      <c r="E55" s="95" t="s">
        <v>137</v>
      </c>
      <c r="F55" s="95" t="s">
        <v>138</v>
      </c>
      <c r="G55" s="95" t="s">
        <v>293</v>
      </c>
      <c r="H55" s="95" t="s">
        <v>294</v>
      </c>
      <c r="I55" s="94">
        <v>37952.69</v>
      </c>
      <c r="J55" s="94">
        <v>37952.69</v>
      </c>
      <c r="K55" s="9"/>
      <c r="L55" s="9"/>
      <c r="M55" s="9"/>
      <c r="N55" s="94">
        <v>37952.69</v>
      </c>
      <c r="O55" s="9"/>
      <c r="P55" s="94"/>
      <c r="Q55" s="94"/>
      <c r="R55" s="94"/>
      <c r="S55" s="94"/>
      <c r="T55" s="94"/>
      <c r="U55" s="94"/>
      <c r="V55" s="94"/>
      <c r="W55" s="94"/>
      <c r="X55" s="94"/>
      <c r="Y55" s="94"/>
    </row>
    <row r="56" ht="23.4" customHeight="1" spans="1:25">
      <c r="A56" s="95" t="s">
        <v>67</v>
      </c>
      <c r="B56" s="95" t="s">
        <v>72</v>
      </c>
      <c r="C56" s="95" t="s">
        <v>320</v>
      </c>
      <c r="D56" s="95" t="s">
        <v>300</v>
      </c>
      <c r="E56" s="95" t="s">
        <v>137</v>
      </c>
      <c r="F56" s="95" t="s">
        <v>138</v>
      </c>
      <c r="G56" s="95" t="s">
        <v>234</v>
      </c>
      <c r="H56" s="95" t="s">
        <v>235</v>
      </c>
      <c r="I56" s="94">
        <v>1037088</v>
      </c>
      <c r="J56" s="94">
        <v>1037088</v>
      </c>
      <c r="K56" s="9"/>
      <c r="L56" s="9"/>
      <c r="M56" s="9"/>
      <c r="N56" s="94">
        <v>1037088</v>
      </c>
      <c r="O56" s="9"/>
      <c r="P56" s="94"/>
      <c r="Q56" s="94"/>
      <c r="R56" s="94"/>
      <c r="S56" s="94"/>
      <c r="T56" s="94"/>
      <c r="U56" s="94"/>
      <c r="V56" s="94"/>
      <c r="W56" s="94"/>
      <c r="X56" s="94"/>
      <c r="Y56" s="94"/>
    </row>
    <row r="57" ht="23.4" customHeight="1" spans="1:25">
      <c r="A57" s="95" t="s">
        <v>67</v>
      </c>
      <c r="B57" s="95" t="s">
        <v>72</v>
      </c>
      <c r="C57" s="95" t="s">
        <v>320</v>
      </c>
      <c r="D57" s="95" t="s">
        <v>300</v>
      </c>
      <c r="E57" s="95" t="s">
        <v>137</v>
      </c>
      <c r="F57" s="95" t="s">
        <v>138</v>
      </c>
      <c r="G57" s="95" t="s">
        <v>301</v>
      </c>
      <c r="H57" s="95" t="s">
        <v>302</v>
      </c>
      <c r="I57" s="94">
        <v>86424</v>
      </c>
      <c r="J57" s="94">
        <v>86424</v>
      </c>
      <c r="K57" s="9"/>
      <c r="L57" s="9"/>
      <c r="M57" s="9"/>
      <c r="N57" s="94">
        <v>86424</v>
      </c>
      <c r="O57" s="9"/>
      <c r="P57" s="94"/>
      <c r="Q57" s="94"/>
      <c r="R57" s="94"/>
      <c r="S57" s="94"/>
      <c r="T57" s="94"/>
      <c r="U57" s="94"/>
      <c r="V57" s="94"/>
      <c r="W57" s="94"/>
      <c r="X57" s="94"/>
      <c r="Y57" s="94"/>
    </row>
    <row r="58" ht="23.4" customHeight="1" spans="1:25">
      <c r="A58" s="95" t="s">
        <v>67</v>
      </c>
      <c r="B58" s="95" t="s">
        <v>72</v>
      </c>
      <c r="C58" s="95" t="s">
        <v>321</v>
      </c>
      <c r="D58" s="95" t="s">
        <v>160</v>
      </c>
      <c r="E58" s="95" t="s">
        <v>159</v>
      </c>
      <c r="F58" s="95" t="s">
        <v>160</v>
      </c>
      <c r="G58" s="95" t="s">
        <v>239</v>
      </c>
      <c r="H58" s="95" t="s">
        <v>160</v>
      </c>
      <c r="I58" s="94">
        <v>281962.08</v>
      </c>
      <c r="J58" s="94">
        <v>281962.08</v>
      </c>
      <c r="K58" s="9"/>
      <c r="L58" s="9"/>
      <c r="M58" s="9"/>
      <c r="N58" s="94">
        <v>281962.08</v>
      </c>
      <c r="O58" s="9"/>
      <c r="P58" s="94"/>
      <c r="Q58" s="94"/>
      <c r="R58" s="94"/>
      <c r="S58" s="94"/>
      <c r="T58" s="94"/>
      <c r="U58" s="94"/>
      <c r="V58" s="94"/>
      <c r="W58" s="94"/>
      <c r="X58" s="94"/>
      <c r="Y58" s="94"/>
    </row>
    <row r="59" ht="23.4" customHeight="1" spans="1:25">
      <c r="A59" s="95" t="s">
        <v>67</v>
      </c>
      <c r="B59" s="95" t="s">
        <v>72</v>
      </c>
      <c r="C59" s="95" t="s">
        <v>322</v>
      </c>
      <c r="D59" s="95" t="s">
        <v>209</v>
      </c>
      <c r="E59" s="95" t="s">
        <v>137</v>
      </c>
      <c r="F59" s="95" t="s">
        <v>138</v>
      </c>
      <c r="G59" s="95" t="s">
        <v>245</v>
      </c>
      <c r="H59" s="95" t="s">
        <v>209</v>
      </c>
      <c r="I59" s="94">
        <v>8100</v>
      </c>
      <c r="J59" s="94">
        <v>8100</v>
      </c>
      <c r="K59" s="9"/>
      <c r="L59" s="9"/>
      <c r="M59" s="9"/>
      <c r="N59" s="94">
        <v>8100</v>
      </c>
      <c r="O59" s="9"/>
      <c r="P59" s="94"/>
      <c r="Q59" s="94"/>
      <c r="R59" s="94"/>
      <c r="S59" s="94"/>
      <c r="T59" s="94"/>
      <c r="U59" s="94"/>
      <c r="V59" s="94"/>
      <c r="W59" s="94"/>
      <c r="X59" s="94"/>
      <c r="Y59" s="94"/>
    </row>
    <row r="60" ht="23.4" customHeight="1" spans="1:25">
      <c r="A60" s="95" t="s">
        <v>67</v>
      </c>
      <c r="B60" s="95" t="s">
        <v>72</v>
      </c>
      <c r="C60" s="95" t="s">
        <v>323</v>
      </c>
      <c r="D60" s="95" t="s">
        <v>247</v>
      </c>
      <c r="E60" s="95" t="s">
        <v>137</v>
      </c>
      <c r="F60" s="95" t="s">
        <v>138</v>
      </c>
      <c r="G60" s="95" t="s">
        <v>248</v>
      </c>
      <c r="H60" s="95" t="s">
        <v>249</v>
      </c>
      <c r="I60" s="94">
        <v>43400</v>
      </c>
      <c r="J60" s="94">
        <v>43400</v>
      </c>
      <c r="K60" s="9"/>
      <c r="L60" s="9"/>
      <c r="M60" s="9"/>
      <c r="N60" s="94">
        <v>43400</v>
      </c>
      <c r="O60" s="9"/>
      <c r="P60" s="94"/>
      <c r="Q60" s="94"/>
      <c r="R60" s="94"/>
      <c r="S60" s="94"/>
      <c r="T60" s="94"/>
      <c r="U60" s="94"/>
      <c r="V60" s="94"/>
      <c r="W60" s="94"/>
      <c r="X60" s="94"/>
      <c r="Y60" s="94"/>
    </row>
    <row r="61" ht="23.4" customHeight="1" spans="1:25">
      <c r="A61" s="95" t="s">
        <v>67</v>
      </c>
      <c r="B61" s="95" t="s">
        <v>72</v>
      </c>
      <c r="C61" s="95" t="s">
        <v>323</v>
      </c>
      <c r="D61" s="95" t="s">
        <v>247</v>
      </c>
      <c r="E61" s="95" t="s">
        <v>137</v>
      </c>
      <c r="F61" s="95" t="s">
        <v>138</v>
      </c>
      <c r="G61" s="95" t="s">
        <v>306</v>
      </c>
      <c r="H61" s="95" t="s">
        <v>307</v>
      </c>
      <c r="I61" s="94">
        <v>1000</v>
      </c>
      <c r="J61" s="94">
        <v>1000</v>
      </c>
      <c r="K61" s="9"/>
      <c r="L61" s="9"/>
      <c r="M61" s="9"/>
      <c r="N61" s="94">
        <v>1000</v>
      </c>
      <c r="O61" s="9"/>
      <c r="P61" s="94"/>
      <c r="Q61" s="94"/>
      <c r="R61" s="94"/>
      <c r="S61" s="94"/>
      <c r="T61" s="94"/>
      <c r="U61" s="94"/>
      <c r="V61" s="94"/>
      <c r="W61" s="94"/>
      <c r="X61" s="94"/>
      <c r="Y61" s="94"/>
    </row>
    <row r="62" ht="23.4" customHeight="1" spans="1:25">
      <c r="A62" s="95" t="s">
        <v>67</v>
      </c>
      <c r="B62" s="95" t="s">
        <v>72</v>
      </c>
      <c r="C62" s="95" t="s">
        <v>323</v>
      </c>
      <c r="D62" s="95" t="s">
        <v>247</v>
      </c>
      <c r="E62" s="95" t="s">
        <v>137</v>
      </c>
      <c r="F62" s="95" t="s">
        <v>138</v>
      </c>
      <c r="G62" s="95" t="s">
        <v>250</v>
      </c>
      <c r="H62" s="95" t="s">
        <v>251</v>
      </c>
      <c r="I62" s="94">
        <v>5000</v>
      </c>
      <c r="J62" s="94">
        <v>5000</v>
      </c>
      <c r="K62" s="9"/>
      <c r="L62" s="9"/>
      <c r="M62" s="9"/>
      <c r="N62" s="94">
        <v>5000</v>
      </c>
      <c r="O62" s="9"/>
      <c r="P62" s="94"/>
      <c r="Q62" s="94"/>
      <c r="R62" s="94"/>
      <c r="S62" s="94"/>
      <c r="T62" s="94"/>
      <c r="U62" s="94"/>
      <c r="V62" s="94"/>
      <c r="W62" s="94"/>
      <c r="X62" s="94"/>
      <c r="Y62" s="94"/>
    </row>
    <row r="63" ht="23.4" customHeight="1" spans="1:25">
      <c r="A63" s="95" t="s">
        <v>67</v>
      </c>
      <c r="B63" s="95" t="s">
        <v>72</v>
      </c>
      <c r="C63" s="95" t="s">
        <v>324</v>
      </c>
      <c r="D63" s="95" t="s">
        <v>281</v>
      </c>
      <c r="E63" s="95" t="s">
        <v>137</v>
      </c>
      <c r="F63" s="95" t="s">
        <v>138</v>
      </c>
      <c r="G63" s="95" t="s">
        <v>282</v>
      </c>
      <c r="H63" s="95" t="s">
        <v>281</v>
      </c>
      <c r="I63" s="94">
        <v>43700</v>
      </c>
      <c r="J63" s="94">
        <v>43700</v>
      </c>
      <c r="K63" s="9"/>
      <c r="L63" s="9"/>
      <c r="M63" s="9"/>
      <c r="N63" s="94">
        <v>43700</v>
      </c>
      <c r="O63" s="9"/>
      <c r="P63" s="94"/>
      <c r="Q63" s="94"/>
      <c r="R63" s="94"/>
      <c r="S63" s="94"/>
      <c r="T63" s="94"/>
      <c r="U63" s="94"/>
      <c r="V63" s="94"/>
      <c r="W63" s="94"/>
      <c r="X63" s="94"/>
      <c r="Y63" s="94"/>
    </row>
    <row r="64" ht="23.4" customHeight="1" spans="1:25">
      <c r="A64" s="95" t="s">
        <v>67</v>
      </c>
      <c r="B64" s="95" t="s">
        <v>72</v>
      </c>
      <c r="C64" s="95" t="s">
        <v>325</v>
      </c>
      <c r="D64" s="95" t="s">
        <v>312</v>
      </c>
      <c r="E64" s="95" t="s">
        <v>137</v>
      </c>
      <c r="F64" s="95" t="s">
        <v>138</v>
      </c>
      <c r="G64" s="95" t="s">
        <v>270</v>
      </c>
      <c r="H64" s="95" t="s">
        <v>271</v>
      </c>
      <c r="I64" s="94">
        <v>119640</v>
      </c>
      <c r="J64" s="94">
        <v>119640</v>
      </c>
      <c r="K64" s="9"/>
      <c r="L64" s="9"/>
      <c r="M64" s="9"/>
      <c r="N64" s="94">
        <v>119640</v>
      </c>
      <c r="O64" s="9"/>
      <c r="P64" s="94"/>
      <c r="Q64" s="94"/>
      <c r="R64" s="94"/>
      <c r="S64" s="94"/>
      <c r="T64" s="94"/>
      <c r="U64" s="94"/>
      <c r="V64" s="94"/>
      <c r="W64" s="94"/>
      <c r="X64" s="94"/>
      <c r="Y64" s="94"/>
    </row>
    <row r="65" ht="23.4" customHeight="1" spans="1:25">
      <c r="A65" s="95" t="s">
        <v>67</v>
      </c>
      <c r="B65" s="95" t="s">
        <v>72</v>
      </c>
      <c r="C65" s="95" t="s">
        <v>326</v>
      </c>
      <c r="D65" s="95" t="s">
        <v>275</v>
      </c>
      <c r="E65" s="95" t="s">
        <v>137</v>
      </c>
      <c r="F65" s="95" t="s">
        <v>138</v>
      </c>
      <c r="G65" s="95" t="s">
        <v>260</v>
      </c>
      <c r="H65" s="95" t="s">
        <v>261</v>
      </c>
      <c r="I65" s="94">
        <v>15170.99</v>
      </c>
      <c r="J65" s="94">
        <v>15170.99</v>
      </c>
      <c r="K65" s="9"/>
      <c r="L65" s="9"/>
      <c r="M65" s="9"/>
      <c r="N65" s="94">
        <v>15170.99</v>
      </c>
      <c r="O65" s="9"/>
      <c r="P65" s="94"/>
      <c r="Q65" s="94"/>
      <c r="R65" s="94"/>
      <c r="S65" s="94"/>
      <c r="T65" s="94"/>
      <c r="U65" s="94"/>
      <c r="V65" s="94"/>
      <c r="W65" s="94"/>
      <c r="X65" s="94"/>
      <c r="Y65" s="94"/>
    </row>
    <row r="66" ht="23.4" customHeight="1" spans="1:25">
      <c r="A66" s="95" t="s">
        <v>67</v>
      </c>
      <c r="B66" s="95" t="s">
        <v>72</v>
      </c>
      <c r="C66" s="95" t="s">
        <v>327</v>
      </c>
      <c r="D66" s="95" t="s">
        <v>255</v>
      </c>
      <c r="E66" s="95" t="s">
        <v>115</v>
      </c>
      <c r="F66" s="95" t="s">
        <v>116</v>
      </c>
      <c r="G66" s="95" t="s">
        <v>256</v>
      </c>
      <c r="H66" s="95" t="s">
        <v>257</v>
      </c>
      <c r="I66" s="94">
        <v>171215.44</v>
      </c>
      <c r="J66" s="94">
        <v>171215.44</v>
      </c>
      <c r="K66" s="9"/>
      <c r="L66" s="9"/>
      <c r="M66" s="9"/>
      <c r="N66" s="94">
        <v>171215.44</v>
      </c>
      <c r="O66" s="9"/>
      <c r="P66" s="94"/>
      <c r="Q66" s="94"/>
      <c r="R66" s="94"/>
      <c r="S66" s="94"/>
      <c r="T66" s="94"/>
      <c r="U66" s="94"/>
      <c r="V66" s="94"/>
      <c r="W66" s="94"/>
      <c r="X66" s="94"/>
      <c r="Y66" s="94"/>
    </row>
    <row r="67" ht="23.4" customHeight="1" spans="1:25">
      <c r="A67" s="95" t="s">
        <v>67</v>
      </c>
      <c r="B67" s="95" t="s">
        <v>72</v>
      </c>
      <c r="C67" s="95" t="s">
        <v>327</v>
      </c>
      <c r="D67" s="95" t="s">
        <v>255</v>
      </c>
      <c r="E67" s="95" t="s">
        <v>117</v>
      </c>
      <c r="F67" s="95" t="s">
        <v>118</v>
      </c>
      <c r="G67" s="95" t="s">
        <v>258</v>
      </c>
      <c r="H67" s="95" t="s">
        <v>259</v>
      </c>
      <c r="I67" s="94">
        <v>6775.73</v>
      </c>
      <c r="J67" s="94">
        <v>6775.73</v>
      </c>
      <c r="K67" s="9"/>
      <c r="L67" s="9"/>
      <c r="M67" s="9"/>
      <c r="N67" s="94">
        <v>6775.73</v>
      </c>
      <c r="O67" s="9"/>
      <c r="P67" s="94"/>
      <c r="Q67" s="94"/>
      <c r="R67" s="94"/>
      <c r="S67" s="94"/>
      <c r="T67" s="94"/>
      <c r="U67" s="94"/>
      <c r="V67" s="94"/>
      <c r="W67" s="94"/>
      <c r="X67" s="94"/>
      <c r="Y67" s="94"/>
    </row>
    <row r="68" ht="23.4" customHeight="1" spans="1:25">
      <c r="A68" s="95" t="s">
        <v>67</v>
      </c>
      <c r="B68" s="95" t="s">
        <v>72</v>
      </c>
      <c r="C68" s="95" t="s">
        <v>327</v>
      </c>
      <c r="D68" s="95" t="s">
        <v>255</v>
      </c>
      <c r="E68" s="95" t="s">
        <v>117</v>
      </c>
      <c r="F68" s="95" t="s">
        <v>118</v>
      </c>
      <c r="G68" s="95" t="s">
        <v>258</v>
      </c>
      <c r="H68" s="95" t="s">
        <v>259</v>
      </c>
      <c r="I68" s="94">
        <v>108364.2</v>
      </c>
      <c r="J68" s="94">
        <v>108364.2</v>
      </c>
      <c r="K68" s="9"/>
      <c r="L68" s="9"/>
      <c r="M68" s="9"/>
      <c r="N68" s="94">
        <v>108364.2</v>
      </c>
      <c r="O68" s="9"/>
      <c r="P68" s="94"/>
      <c r="Q68" s="94"/>
      <c r="R68" s="94"/>
      <c r="S68" s="94"/>
      <c r="T68" s="94"/>
      <c r="U68" s="94"/>
      <c r="V68" s="94"/>
      <c r="W68" s="94"/>
      <c r="X68" s="94"/>
      <c r="Y68" s="94"/>
    </row>
    <row r="69" ht="23.4" customHeight="1" spans="1:25">
      <c r="A69" s="95" t="s">
        <v>67</v>
      </c>
      <c r="B69" s="95" t="s">
        <v>72</v>
      </c>
      <c r="C69" s="95" t="s">
        <v>327</v>
      </c>
      <c r="D69" s="95" t="s">
        <v>255</v>
      </c>
      <c r="E69" s="95" t="s">
        <v>119</v>
      </c>
      <c r="F69" s="95" t="s">
        <v>120</v>
      </c>
      <c r="G69" s="95" t="s">
        <v>260</v>
      </c>
      <c r="H69" s="95" t="s">
        <v>261</v>
      </c>
      <c r="I69" s="94">
        <v>1056</v>
      </c>
      <c r="J69" s="94">
        <v>1056</v>
      </c>
      <c r="K69" s="9"/>
      <c r="L69" s="9"/>
      <c r="M69" s="9"/>
      <c r="N69" s="94">
        <v>1056</v>
      </c>
      <c r="O69" s="9"/>
      <c r="P69" s="94"/>
      <c r="Q69" s="94"/>
      <c r="R69" s="94"/>
      <c r="S69" s="94"/>
      <c r="T69" s="94"/>
      <c r="U69" s="94"/>
      <c r="V69" s="94"/>
      <c r="W69" s="94"/>
      <c r="X69" s="94"/>
      <c r="Y69" s="94"/>
    </row>
    <row r="70" ht="23.4" customHeight="1" spans="1:25">
      <c r="A70" s="95" t="s">
        <v>67</v>
      </c>
      <c r="B70" s="95" t="s">
        <v>72</v>
      </c>
      <c r="C70" s="95" t="s">
        <v>327</v>
      </c>
      <c r="D70" s="95" t="s">
        <v>255</v>
      </c>
      <c r="E70" s="95" t="s">
        <v>119</v>
      </c>
      <c r="F70" s="95" t="s">
        <v>120</v>
      </c>
      <c r="G70" s="95" t="s">
        <v>260</v>
      </c>
      <c r="H70" s="95" t="s">
        <v>261</v>
      </c>
      <c r="I70" s="94">
        <v>10032</v>
      </c>
      <c r="J70" s="94">
        <v>10032</v>
      </c>
      <c r="K70" s="9"/>
      <c r="L70" s="9"/>
      <c r="M70" s="9"/>
      <c r="N70" s="94">
        <v>10032</v>
      </c>
      <c r="O70" s="9"/>
      <c r="P70" s="94"/>
      <c r="Q70" s="94"/>
      <c r="R70" s="94"/>
      <c r="S70" s="94"/>
      <c r="T70" s="94"/>
      <c r="U70" s="94"/>
      <c r="V70" s="94"/>
      <c r="W70" s="94"/>
      <c r="X70" s="94"/>
      <c r="Y70" s="94"/>
    </row>
    <row r="71" ht="23.4" customHeight="1" spans="1:25">
      <c r="A71" s="95" t="s">
        <v>67</v>
      </c>
      <c r="B71" s="95" t="s">
        <v>72</v>
      </c>
      <c r="C71" s="95" t="s">
        <v>328</v>
      </c>
      <c r="D71" s="95" t="s">
        <v>310</v>
      </c>
      <c r="E71" s="95" t="s">
        <v>137</v>
      </c>
      <c r="F71" s="95" t="s">
        <v>138</v>
      </c>
      <c r="G71" s="95" t="s">
        <v>301</v>
      </c>
      <c r="H71" s="95" t="s">
        <v>302</v>
      </c>
      <c r="I71" s="94">
        <v>381792</v>
      </c>
      <c r="J71" s="94">
        <v>381792</v>
      </c>
      <c r="K71" s="9"/>
      <c r="L71" s="9"/>
      <c r="M71" s="9"/>
      <c r="N71" s="94">
        <v>381792</v>
      </c>
      <c r="O71" s="9"/>
      <c r="P71" s="94"/>
      <c r="Q71" s="94"/>
      <c r="R71" s="94"/>
      <c r="S71" s="94"/>
      <c r="T71" s="94"/>
      <c r="U71" s="94"/>
      <c r="V71" s="94"/>
      <c r="W71" s="94"/>
      <c r="X71" s="94"/>
      <c r="Y71" s="94"/>
    </row>
    <row r="72" ht="23.4" customHeight="1" spans="1:25">
      <c r="A72" s="95" t="s">
        <v>67</v>
      </c>
      <c r="B72" s="95" t="s">
        <v>72</v>
      </c>
      <c r="C72" s="95" t="s">
        <v>328</v>
      </c>
      <c r="D72" s="95" t="s">
        <v>310</v>
      </c>
      <c r="E72" s="95" t="s">
        <v>137</v>
      </c>
      <c r="F72" s="95" t="s">
        <v>138</v>
      </c>
      <c r="G72" s="95" t="s">
        <v>301</v>
      </c>
      <c r="H72" s="95" t="s">
        <v>302</v>
      </c>
      <c r="I72" s="94">
        <v>357480</v>
      </c>
      <c r="J72" s="94">
        <v>357480</v>
      </c>
      <c r="K72" s="9"/>
      <c r="L72" s="9"/>
      <c r="M72" s="9"/>
      <c r="N72" s="94">
        <v>357480</v>
      </c>
      <c r="O72" s="9"/>
      <c r="P72" s="94"/>
      <c r="Q72" s="94"/>
      <c r="R72" s="94"/>
      <c r="S72" s="94"/>
      <c r="T72" s="94"/>
      <c r="U72" s="94"/>
      <c r="V72" s="94"/>
      <c r="W72" s="94"/>
      <c r="X72" s="94"/>
      <c r="Y72" s="94"/>
    </row>
    <row r="73" ht="23.4" customHeight="1" spans="1:25">
      <c r="A73" s="95" t="s">
        <v>67</v>
      </c>
      <c r="B73" s="95" t="s">
        <v>72</v>
      </c>
      <c r="C73" s="95" t="s">
        <v>328</v>
      </c>
      <c r="D73" s="95" t="s">
        <v>310</v>
      </c>
      <c r="E73" s="95" t="s">
        <v>137</v>
      </c>
      <c r="F73" s="95" t="s">
        <v>138</v>
      </c>
      <c r="G73" s="95" t="s">
        <v>301</v>
      </c>
      <c r="H73" s="95" t="s">
        <v>302</v>
      </c>
      <c r="I73" s="94">
        <v>184860</v>
      </c>
      <c r="J73" s="94">
        <v>184860</v>
      </c>
      <c r="K73" s="9"/>
      <c r="L73" s="9"/>
      <c r="M73" s="9"/>
      <c r="N73" s="94">
        <v>184860</v>
      </c>
      <c r="O73" s="9"/>
      <c r="P73" s="94"/>
      <c r="Q73" s="94"/>
      <c r="R73" s="94"/>
      <c r="S73" s="94"/>
      <c r="T73" s="94"/>
      <c r="U73" s="94"/>
      <c r="V73" s="94"/>
      <c r="W73" s="94"/>
      <c r="X73" s="94"/>
      <c r="Y73" s="94"/>
    </row>
    <row r="74" ht="23.4" customHeight="1" spans="1:25">
      <c r="A74" s="95" t="s">
        <v>67</v>
      </c>
      <c r="B74" s="95" t="s">
        <v>72</v>
      </c>
      <c r="C74" s="95" t="s">
        <v>329</v>
      </c>
      <c r="D74" s="95" t="s">
        <v>273</v>
      </c>
      <c r="E74" s="95" t="s">
        <v>119</v>
      </c>
      <c r="F74" s="95" t="s">
        <v>120</v>
      </c>
      <c r="G74" s="95" t="s">
        <v>260</v>
      </c>
      <c r="H74" s="95" t="s">
        <v>261</v>
      </c>
      <c r="I74" s="94">
        <v>4334.57</v>
      </c>
      <c r="J74" s="94">
        <v>4334.57</v>
      </c>
      <c r="K74" s="9"/>
      <c r="L74" s="9"/>
      <c r="M74" s="9"/>
      <c r="N74" s="94">
        <v>4334.57</v>
      </c>
      <c r="O74" s="9"/>
      <c r="P74" s="94"/>
      <c r="Q74" s="94"/>
      <c r="R74" s="94"/>
      <c r="S74" s="94"/>
      <c r="T74" s="94"/>
      <c r="U74" s="94"/>
      <c r="V74" s="94"/>
      <c r="W74" s="94"/>
      <c r="X74" s="94"/>
      <c r="Y74" s="94"/>
    </row>
    <row r="75" ht="23.4" customHeight="1" spans="1:25">
      <c r="A75" s="95" t="s">
        <v>67</v>
      </c>
      <c r="B75" s="95" t="s">
        <v>72</v>
      </c>
      <c r="C75" s="95" t="s">
        <v>330</v>
      </c>
      <c r="D75" s="95" t="s">
        <v>277</v>
      </c>
      <c r="E75" s="95" t="s">
        <v>101</v>
      </c>
      <c r="F75" s="95" t="s">
        <v>102</v>
      </c>
      <c r="G75" s="95" t="s">
        <v>278</v>
      </c>
      <c r="H75" s="95" t="s">
        <v>279</v>
      </c>
      <c r="I75" s="94">
        <v>346765.44</v>
      </c>
      <c r="J75" s="94">
        <v>346765.44</v>
      </c>
      <c r="K75" s="9"/>
      <c r="L75" s="9"/>
      <c r="M75" s="9"/>
      <c r="N75" s="94">
        <v>346765.44</v>
      </c>
      <c r="O75" s="9"/>
      <c r="P75" s="94"/>
      <c r="Q75" s="94"/>
      <c r="R75" s="94"/>
      <c r="S75" s="94"/>
      <c r="T75" s="94"/>
      <c r="U75" s="94"/>
      <c r="V75" s="94"/>
      <c r="W75" s="94"/>
      <c r="X75" s="94"/>
      <c r="Y75" s="94"/>
    </row>
    <row r="76" ht="23.4" customHeight="1" spans="1:25">
      <c r="A76" s="95" t="s">
        <v>67</v>
      </c>
      <c r="B76" s="95" t="s">
        <v>72</v>
      </c>
      <c r="C76" s="95" t="s">
        <v>331</v>
      </c>
      <c r="D76" s="95" t="s">
        <v>318</v>
      </c>
      <c r="E76" s="95" t="s">
        <v>137</v>
      </c>
      <c r="F76" s="95" t="s">
        <v>138</v>
      </c>
      <c r="G76" s="95" t="s">
        <v>301</v>
      </c>
      <c r="H76" s="95" t="s">
        <v>302</v>
      </c>
      <c r="I76" s="94">
        <v>159600</v>
      </c>
      <c r="J76" s="94">
        <v>159600</v>
      </c>
      <c r="K76" s="9"/>
      <c r="L76" s="9"/>
      <c r="M76" s="9"/>
      <c r="N76" s="94">
        <v>159600</v>
      </c>
      <c r="O76" s="9"/>
      <c r="P76" s="94"/>
      <c r="Q76" s="94"/>
      <c r="R76" s="94"/>
      <c r="S76" s="94"/>
      <c r="T76" s="94"/>
      <c r="U76" s="94"/>
      <c r="V76" s="94"/>
      <c r="W76" s="94"/>
      <c r="X76" s="94"/>
      <c r="Y76" s="94"/>
    </row>
    <row r="77" ht="22.65" customHeight="1" spans="1:25">
      <c r="A77" s="71" t="s">
        <v>204</v>
      </c>
      <c r="B77" s="71"/>
      <c r="C77" s="71"/>
      <c r="D77" s="71"/>
      <c r="E77" s="71"/>
      <c r="F77" s="71"/>
      <c r="G77" s="71"/>
      <c r="H77" s="71"/>
      <c r="I77" s="94">
        <v>13717894.52</v>
      </c>
      <c r="J77" s="94">
        <v>13717894.52</v>
      </c>
      <c r="K77" s="94"/>
      <c r="L77" s="94"/>
      <c r="M77" s="94"/>
      <c r="N77" s="94">
        <v>13717894.52</v>
      </c>
      <c r="O77" s="94"/>
      <c r="P77" s="94"/>
      <c r="Q77" s="94"/>
      <c r="R77" s="94"/>
      <c r="S77" s="94"/>
      <c r="T77" s="94"/>
      <c r="U77" s="94"/>
      <c r="V77" s="94"/>
      <c r="W77" s="94"/>
      <c r="X77" s="94"/>
      <c r="Y77" s="94"/>
    </row>
  </sheetData>
  <mergeCells count="31">
    <mergeCell ref="A2:Y2"/>
    <mergeCell ref="A3:H3"/>
    <mergeCell ref="I4:Y4"/>
    <mergeCell ref="J5:O5"/>
    <mergeCell ref="P5:R5"/>
    <mergeCell ref="T5:Y5"/>
    <mergeCell ref="J6:K6"/>
    <mergeCell ref="A77:H77"/>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26" right="0.26" top="0.39" bottom="0.39" header="0.33" footer="0.3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50"/>
  <sheetViews>
    <sheetView showZeros="0" topLeftCell="A30" workbookViewId="0">
      <selection activeCell="A1" sqref="A1"/>
    </sheetView>
  </sheetViews>
  <sheetFormatPr defaultColWidth="10.7083333333333" defaultRowHeight="14.25" customHeight="1"/>
  <cols>
    <col min="1" max="1" width="12" customWidth="1"/>
    <col min="2" max="2" width="22.5" customWidth="1"/>
    <col min="3" max="3" width="74.625" customWidth="1"/>
    <col min="4" max="4" width="27.85" customWidth="1"/>
    <col min="5" max="5" width="13" customWidth="1"/>
    <col min="6" max="6" width="20.7083333333333" customWidth="1"/>
    <col min="7" max="7" width="11.575" customWidth="1"/>
    <col min="8" max="8" width="20.7083333333333" customWidth="1"/>
    <col min="9" max="13" width="23.2833333333333" customWidth="1"/>
    <col min="14" max="14" width="14.2833333333333" customWidth="1"/>
    <col min="15" max="15" width="14.85" customWidth="1"/>
    <col min="16" max="16" width="13" customWidth="1"/>
    <col min="17" max="21" width="23.1416666666667" customWidth="1"/>
    <col min="22" max="22" width="23.2833333333333" customWidth="1"/>
    <col min="23" max="23" width="23.1416666666667" customWidth="1"/>
  </cols>
  <sheetData>
    <row r="1" ht="13.5" customHeight="1" spans="23:23">
      <c r="W1" s="1" t="s">
        <v>332</v>
      </c>
    </row>
    <row r="2" ht="46.5" customHeight="1" spans="1:23">
      <c r="A2" s="2" t="str">
        <f>"2026"&amp;"年部门项目支出预算表"</f>
        <v>2026年部门项目支出预算表</v>
      </c>
      <c r="B2" s="2"/>
      <c r="C2" s="2"/>
      <c r="D2" s="2"/>
      <c r="E2" s="2"/>
      <c r="F2" s="2"/>
      <c r="G2" s="2"/>
      <c r="H2" s="2"/>
      <c r="I2" s="2"/>
      <c r="J2" s="2"/>
      <c r="K2" s="2"/>
      <c r="L2" s="2"/>
      <c r="M2" s="2"/>
      <c r="N2" s="2"/>
      <c r="O2" s="2"/>
      <c r="P2" s="2"/>
      <c r="Q2" s="2"/>
      <c r="R2" s="2"/>
      <c r="S2" s="2"/>
      <c r="T2" s="2"/>
      <c r="U2" s="2"/>
      <c r="V2" s="2"/>
      <c r="W2" s="2"/>
    </row>
    <row r="3" ht="17.4" customHeight="1" spans="1:23">
      <c r="A3" s="3" t="str">
        <f>"单位名称："&amp;"富民县林业和草原局"</f>
        <v>单位名称：富民县林业和草原局</v>
      </c>
      <c r="B3" s="3"/>
      <c r="C3" s="3"/>
      <c r="D3" s="3"/>
      <c r="E3" s="3"/>
      <c r="F3" s="3"/>
      <c r="G3" s="3"/>
      <c r="H3" s="3"/>
      <c r="W3" s="1" t="s">
        <v>1</v>
      </c>
    </row>
    <row r="4" ht="21.75" customHeight="1" spans="1:23">
      <c r="A4" s="71" t="s">
        <v>333</v>
      </c>
      <c r="B4" s="71" t="s">
        <v>215</v>
      </c>
      <c r="C4" s="71" t="s">
        <v>216</v>
      </c>
      <c r="D4" s="71" t="s">
        <v>334</v>
      </c>
      <c r="E4" s="71" t="s">
        <v>217</v>
      </c>
      <c r="F4" s="71" t="s">
        <v>218</v>
      </c>
      <c r="G4" s="71" t="s">
        <v>335</v>
      </c>
      <c r="H4" s="71" t="s">
        <v>336</v>
      </c>
      <c r="I4" s="71" t="s">
        <v>53</v>
      </c>
      <c r="J4" s="71" t="s">
        <v>337</v>
      </c>
      <c r="K4" s="71"/>
      <c r="L4" s="71"/>
      <c r="M4" s="71"/>
      <c r="N4" s="71" t="s">
        <v>223</v>
      </c>
      <c r="O4" s="71"/>
      <c r="P4" s="71"/>
      <c r="Q4" s="71" t="s">
        <v>59</v>
      </c>
      <c r="R4" s="71" t="s">
        <v>60</v>
      </c>
      <c r="S4" s="71"/>
      <c r="T4" s="71"/>
      <c r="U4" s="71"/>
      <c r="V4" s="71"/>
      <c r="W4" s="71"/>
    </row>
    <row r="5" ht="21.75" customHeight="1" spans="1:23">
      <c r="A5" s="71"/>
      <c r="B5" s="71"/>
      <c r="C5" s="71"/>
      <c r="D5" s="71"/>
      <c r="E5" s="71"/>
      <c r="F5" s="71"/>
      <c r="G5" s="71"/>
      <c r="H5" s="71"/>
      <c r="I5" s="71"/>
      <c r="J5" s="71" t="s">
        <v>56</v>
      </c>
      <c r="K5" s="71"/>
      <c r="L5" s="71" t="s">
        <v>57</v>
      </c>
      <c r="M5" s="71" t="s">
        <v>58</v>
      </c>
      <c r="N5" s="71" t="s">
        <v>56</v>
      </c>
      <c r="O5" s="71" t="s">
        <v>57</v>
      </c>
      <c r="P5" s="71" t="s">
        <v>58</v>
      </c>
      <c r="Q5" s="71"/>
      <c r="R5" s="71" t="s">
        <v>55</v>
      </c>
      <c r="S5" s="71" t="s">
        <v>61</v>
      </c>
      <c r="T5" s="71" t="s">
        <v>62</v>
      </c>
      <c r="U5" s="71" t="s">
        <v>63</v>
      </c>
      <c r="V5" s="71" t="s">
        <v>64</v>
      </c>
      <c r="W5" s="71" t="s">
        <v>65</v>
      </c>
    </row>
    <row r="6" ht="21" customHeight="1" spans="1:23">
      <c r="A6" s="71"/>
      <c r="B6" s="71"/>
      <c r="C6" s="71"/>
      <c r="D6" s="71"/>
      <c r="E6" s="71"/>
      <c r="F6" s="71"/>
      <c r="G6" s="71"/>
      <c r="H6" s="71"/>
      <c r="I6" s="71"/>
      <c r="J6" s="71" t="s">
        <v>55</v>
      </c>
      <c r="K6" s="71"/>
      <c r="L6" s="71"/>
      <c r="M6" s="71"/>
      <c r="N6" s="71"/>
      <c r="O6" s="71"/>
      <c r="P6" s="71"/>
      <c r="Q6" s="71"/>
      <c r="R6" s="71"/>
      <c r="S6" s="71"/>
      <c r="T6" s="71"/>
      <c r="U6" s="71"/>
      <c r="V6" s="71"/>
      <c r="W6" s="71"/>
    </row>
    <row r="7" ht="39.75" customHeight="1" spans="1:23">
      <c r="A7" s="71"/>
      <c r="B7" s="71"/>
      <c r="C7" s="71"/>
      <c r="D7" s="71"/>
      <c r="E7" s="71"/>
      <c r="F7" s="71"/>
      <c r="G7" s="71"/>
      <c r="H7" s="71"/>
      <c r="I7" s="71"/>
      <c r="J7" s="71" t="s">
        <v>55</v>
      </c>
      <c r="K7" s="71" t="s">
        <v>338</v>
      </c>
      <c r="L7" s="71"/>
      <c r="M7" s="71"/>
      <c r="N7" s="71"/>
      <c r="O7" s="71"/>
      <c r="P7" s="71"/>
      <c r="Q7" s="71"/>
      <c r="R7" s="71"/>
      <c r="S7" s="71"/>
      <c r="T7" s="71"/>
      <c r="U7" s="71"/>
      <c r="V7" s="71"/>
      <c r="W7" s="71"/>
    </row>
    <row r="8" ht="15" customHeight="1" spans="1:23">
      <c r="A8" s="71">
        <v>1</v>
      </c>
      <c r="B8" s="71">
        <v>2</v>
      </c>
      <c r="C8" s="71">
        <v>3</v>
      </c>
      <c r="D8" s="71">
        <v>4</v>
      </c>
      <c r="E8" s="71">
        <v>5</v>
      </c>
      <c r="F8" s="71">
        <v>6</v>
      </c>
      <c r="G8" s="71">
        <v>7</v>
      </c>
      <c r="H8" s="71">
        <v>8</v>
      </c>
      <c r="I8" s="71">
        <v>9</v>
      </c>
      <c r="J8" s="71">
        <v>10</v>
      </c>
      <c r="K8" s="71">
        <v>11</v>
      </c>
      <c r="L8" s="71">
        <v>12</v>
      </c>
      <c r="M8" s="71">
        <v>13</v>
      </c>
      <c r="N8" s="71">
        <v>14</v>
      </c>
      <c r="O8" s="71">
        <v>15</v>
      </c>
      <c r="P8" s="71">
        <v>16</v>
      </c>
      <c r="Q8" s="71">
        <v>17</v>
      </c>
      <c r="R8" s="71">
        <v>18</v>
      </c>
      <c r="S8" s="71">
        <v>19</v>
      </c>
      <c r="T8" s="71">
        <v>20</v>
      </c>
      <c r="U8" s="71">
        <v>21</v>
      </c>
      <c r="V8" s="71">
        <v>22</v>
      </c>
      <c r="W8" s="71">
        <v>23</v>
      </c>
    </row>
    <row r="9" ht="21.75" customHeight="1" spans="1:23">
      <c r="A9" s="93" t="s">
        <v>339</v>
      </c>
      <c r="B9" s="93" t="s">
        <v>340</v>
      </c>
      <c r="C9" s="93" t="s">
        <v>341</v>
      </c>
      <c r="D9" s="93" t="s">
        <v>67</v>
      </c>
      <c r="E9" s="93" t="s">
        <v>143</v>
      </c>
      <c r="F9" s="93" t="s">
        <v>144</v>
      </c>
      <c r="G9" s="93" t="s">
        <v>342</v>
      </c>
      <c r="H9" s="93" t="s">
        <v>343</v>
      </c>
      <c r="I9" s="94">
        <v>691000</v>
      </c>
      <c r="J9" s="94">
        <v>691000</v>
      </c>
      <c r="K9" s="94">
        <v>691000</v>
      </c>
      <c r="L9" s="94"/>
      <c r="M9" s="94"/>
      <c r="N9" s="94"/>
      <c r="O9" s="94"/>
      <c r="P9" s="94"/>
      <c r="Q9" s="94"/>
      <c r="R9" s="94"/>
      <c r="S9" s="94"/>
      <c r="T9" s="94"/>
      <c r="U9" s="94"/>
      <c r="V9" s="94"/>
      <c r="W9" s="94"/>
    </row>
    <row r="10" ht="21.75" customHeight="1" spans="1:23">
      <c r="A10" s="93" t="s">
        <v>339</v>
      </c>
      <c r="B10" s="93" t="s">
        <v>344</v>
      </c>
      <c r="C10" s="93" t="s">
        <v>345</v>
      </c>
      <c r="D10" s="93" t="s">
        <v>67</v>
      </c>
      <c r="E10" s="93" t="s">
        <v>143</v>
      </c>
      <c r="F10" s="93" t="s">
        <v>144</v>
      </c>
      <c r="G10" s="93" t="s">
        <v>346</v>
      </c>
      <c r="H10" s="93" t="s">
        <v>347</v>
      </c>
      <c r="I10" s="94">
        <v>30700</v>
      </c>
      <c r="J10" s="94">
        <v>30700</v>
      </c>
      <c r="K10" s="94">
        <v>30700</v>
      </c>
      <c r="L10" s="94"/>
      <c r="M10" s="94"/>
      <c r="N10" s="94"/>
      <c r="O10" s="94"/>
      <c r="P10" s="94"/>
      <c r="Q10" s="94"/>
      <c r="R10" s="94"/>
      <c r="S10" s="94"/>
      <c r="T10" s="94"/>
      <c r="U10" s="94"/>
      <c r="V10" s="94"/>
      <c r="W10" s="94"/>
    </row>
    <row r="11" ht="21.75" customHeight="1" spans="1:23">
      <c r="A11" s="93" t="s">
        <v>339</v>
      </c>
      <c r="B11" s="93" t="s">
        <v>344</v>
      </c>
      <c r="C11" s="93" t="s">
        <v>345</v>
      </c>
      <c r="D11" s="93" t="s">
        <v>67</v>
      </c>
      <c r="E11" s="93" t="s">
        <v>143</v>
      </c>
      <c r="F11" s="93" t="s">
        <v>144</v>
      </c>
      <c r="G11" s="93" t="s">
        <v>306</v>
      </c>
      <c r="H11" s="93" t="s">
        <v>307</v>
      </c>
      <c r="I11" s="94">
        <v>180000</v>
      </c>
      <c r="J11" s="94">
        <v>180000</v>
      </c>
      <c r="K11" s="94">
        <v>180000</v>
      </c>
      <c r="L11" s="94"/>
      <c r="M11" s="94"/>
      <c r="N11" s="94"/>
      <c r="O11" s="94"/>
      <c r="P11" s="94"/>
      <c r="Q11" s="94"/>
      <c r="R11" s="94"/>
      <c r="S11" s="94"/>
      <c r="T11" s="94"/>
      <c r="U11" s="94"/>
      <c r="V11" s="94"/>
      <c r="W11" s="94"/>
    </row>
    <row r="12" ht="21.75" customHeight="1" spans="1:23">
      <c r="A12" s="93" t="s">
        <v>339</v>
      </c>
      <c r="B12" s="93" t="s">
        <v>344</v>
      </c>
      <c r="C12" s="93" t="s">
        <v>345</v>
      </c>
      <c r="D12" s="93" t="s">
        <v>67</v>
      </c>
      <c r="E12" s="93" t="s">
        <v>143</v>
      </c>
      <c r="F12" s="93" t="s">
        <v>144</v>
      </c>
      <c r="G12" s="93" t="s">
        <v>348</v>
      </c>
      <c r="H12" s="93" t="s">
        <v>349</v>
      </c>
      <c r="I12" s="94">
        <v>180000</v>
      </c>
      <c r="J12" s="94">
        <v>180000</v>
      </c>
      <c r="K12" s="94">
        <v>180000</v>
      </c>
      <c r="L12" s="94"/>
      <c r="M12" s="94"/>
      <c r="N12" s="94"/>
      <c r="O12" s="94"/>
      <c r="P12" s="94"/>
      <c r="Q12" s="94"/>
      <c r="R12" s="94"/>
      <c r="S12" s="94"/>
      <c r="T12" s="94"/>
      <c r="U12" s="94"/>
      <c r="V12" s="94"/>
      <c r="W12" s="94"/>
    </row>
    <row r="13" ht="21.75" customHeight="1" spans="1:23">
      <c r="A13" s="93" t="s">
        <v>339</v>
      </c>
      <c r="B13" s="93" t="s">
        <v>344</v>
      </c>
      <c r="C13" s="93" t="s">
        <v>345</v>
      </c>
      <c r="D13" s="93" t="s">
        <v>67</v>
      </c>
      <c r="E13" s="93" t="s">
        <v>143</v>
      </c>
      <c r="F13" s="93" t="s">
        <v>144</v>
      </c>
      <c r="G13" s="93" t="s">
        <v>350</v>
      </c>
      <c r="H13" s="93" t="s">
        <v>351</v>
      </c>
      <c r="I13" s="94">
        <v>163900</v>
      </c>
      <c r="J13" s="94">
        <v>163900</v>
      </c>
      <c r="K13" s="94">
        <v>163900</v>
      </c>
      <c r="L13" s="94"/>
      <c r="M13" s="94"/>
      <c r="N13" s="94"/>
      <c r="O13" s="94"/>
      <c r="P13" s="94"/>
      <c r="Q13" s="94"/>
      <c r="R13" s="94"/>
      <c r="S13" s="94"/>
      <c r="T13" s="94"/>
      <c r="U13" s="94"/>
      <c r="V13" s="94"/>
      <c r="W13" s="94"/>
    </row>
    <row r="14" ht="21.75" customHeight="1" spans="1:23">
      <c r="A14" s="93" t="s">
        <v>339</v>
      </c>
      <c r="B14" s="93" t="s">
        <v>352</v>
      </c>
      <c r="C14" s="93" t="s">
        <v>353</v>
      </c>
      <c r="D14" s="93" t="s">
        <v>67</v>
      </c>
      <c r="E14" s="93" t="s">
        <v>125</v>
      </c>
      <c r="F14" s="93" t="s">
        <v>126</v>
      </c>
      <c r="G14" s="93" t="s">
        <v>306</v>
      </c>
      <c r="H14" s="93" t="s">
        <v>307</v>
      </c>
      <c r="I14" s="94">
        <v>56100</v>
      </c>
      <c r="J14" s="94">
        <v>56100</v>
      </c>
      <c r="K14" s="94">
        <v>56100</v>
      </c>
      <c r="L14" s="94"/>
      <c r="M14" s="94"/>
      <c r="N14" s="94"/>
      <c r="O14" s="94"/>
      <c r="P14" s="94"/>
      <c r="Q14" s="94"/>
      <c r="R14" s="94"/>
      <c r="S14" s="94"/>
      <c r="T14" s="94"/>
      <c r="U14" s="94"/>
      <c r="V14" s="94"/>
      <c r="W14" s="94"/>
    </row>
    <row r="15" ht="21.75" customHeight="1" spans="1:23">
      <c r="A15" s="93" t="s">
        <v>339</v>
      </c>
      <c r="B15" s="93" t="s">
        <v>352</v>
      </c>
      <c r="C15" s="93" t="s">
        <v>353</v>
      </c>
      <c r="D15" s="93" t="s">
        <v>67</v>
      </c>
      <c r="E15" s="93" t="s">
        <v>125</v>
      </c>
      <c r="F15" s="93" t="s">
        <v>126</v>
      </c>
      <c r="G15" s="93" t="s">
        <v>350</v>
      </c>
      <c r="H15" s="93" t="s">
        <v>351</v>
      </c>
      <c r="I15" s="94">
        <v>500000</v>
      </c>
      <c r="J15" s="94">
        <v>500000</v>
      </c>
      <c r="K15" s="94">
        <v>500000</v>
      </c>
      <c r="L15" s="94"/>
      <c r="M15" s="94"/>
      <c r="N15" s="94"/>
      <c r="O15" s="94"/>
      <c r="P15" s="94"/>
      <c r="Q15" s="94"/>
      <c r="R15" s="94"/>
      <c r="S15" s="94"/>
      <c r="T15" s="94"/>
      <c r="U15" s="94"/>
      <c r="V15" s="94"/>
      <c r="W15" s="94"/>
    </row>
    <row r="16" ht="21.75" customHeight="1" spans="1:23">
      <c r="A16" s="93" t="s">
        <v>339</v>
      </c>
      <c r="B16" s="93" t="s">
        <v>352</v>
      </c>
      <c r="C16" s="93" t="s">
        <v>353</v>
      </c>
      <c r="D16" s="93" t="s">
        <v>67</v>
      </c>
      <c r="E16" s="93" t="s">
        <v>125</v>
      </c>
      <c r="F16" s="93" t="s">
        <v>126</v>
      </c>
      <c r="G16" s="93" t="s">
        <v>242</v>
      </c>
      <c r="H16" s="93" t="s">
        <v>243</v>
      </c>
      <c r="I16" s="94">
        <v>613400</v>
      </c>
      <c r="J16" s="94">
        <v>613400</v>
      </c>
      <c r="K16" s="94">
        <v>613400</v>
      </c>
      <c r="L16" s="94"/>
      <c r="M16" s="94"/>
      <c r="N16" s="94"/>
      <c r="O16" s="94"/>
      <c r="P16" s="94"/>
      <c r="Q16" s="94"/>
      <c r="R16" s="94"/>
      <c r="S16" s="94"/>
      <c r="T16" s="94"/>
      <c r="U16" s="94"/>
      <c r="V16" s="94"/>
      <c r="W16" s="94"/>
    </row>
    <row r="17" ht="21.75" customHeight="1" spans="1:23">
      <c r="A17" s="93" t="s">
        <v>339</v>
      </c>
      <c r="B17" s="93" t="s">
        <v>352</v>
      </c>
      <c r="C17" s="93" t="s">
        <v>353</v>
      </c>
      <c r="D17" s="93" t="s">
        <v>67</v>
      </c>
      <c r="E17" s="93" t="s">
        <v>125</v>
      </c>
      <c r="F17" s="93" t="s">
        <v>126</v>
      </c>
      <c r="G17" s="93" t="s">
        <v>342</v>
      </c>
      <c r="H17" s="93" t="s">
        <v>343</v>
      </c>
      <c r="I17" s="94">
        <v>2361800</v>
      </c>
      <c r="J17" s="94">
        <v>2361800</v>
      </c>
      <c r="K17" s="94">
        <v>2361800</v>
      </c>
      <c r="L17" s="94"/>
      <c r="M17" s="94"/>
      <c r="N17" s="94"/>
      <c r="O17" s="94"/>
      <c r="P17" s="94"/>
      <c r="Q17" s="94"/>
      <c r="R17" s="94"/>
      <c r="S17" s="94"/>
      <c r="T17" s="94"/>
      <c r="U17" s="94"/>
      <c r="V17" s="94"/>
      <c r="W17" s="94"/>
    </row>
    <row r="18" ht="21.75" customHeight="1" spans="1:23">
      <c r="A18" s="93" t="s">
        <v>339</v>
      </c>
      <c r="B18" s="93" t="s">
        <v>354</v>
      </c>
      <c r="C18" s="93" t="s">
        <v>355</v>
      </c>
      <c r="D18" s="93" t="s">
        <v>67</v>
      </c>
      <c r="E18" s="93" t="s">
        <v>125</v>
      </c>
      <c r="F18" s="93" t="s">
        <v>126</v>
      </c>
      <c r="G18" s="93" t="s">
        <v>350</v>
      </c>
      <c r="H18" s="93" t="s">
        <v>351</v>
      </c>
      <c r="I18" s="94">
        <v>915700</v>
      </c>
      <c r="J18" s="94">
        <v>915700</v>
      </c>
      <c r="K18" s="94">
        <v>915700</v>
      </c>
      <c r="L18" s="94"/>
      <c r="M18" s="94"/>
      <c r="N18" s="94"/>
      <c r="O18" s="94"/>
      <c r="P18" s="94"/>
      <c r="Q18" s="94"/>
      <c r="R18" s="94"/>
      <c r="S18" s="94"/>
      <c r="T18" s="94"/>
      <c r="U18" s="94"/>
      <c r="V18" s="94"/>
      <c r="W18" s="94"/>
    </row>
    <row r="19" ht="21.75" customHeight="1" spans="1:23">
      <c r="A19" s="93" t="s">
        <v>339</v>
      </c>
      <c r="B19" s="93" t="s">
        <v>354</v>
      </c>
      <c r="C19" s="93" t="s">
        <v>355</v>
      </c>
      <c r="D19" s="93" t="s">
        <v>67</v>
      </c>
      <c r="E19" s="93" t="s">
        <v>129</v>
      </c>
      <c r="F19" s="93" t="s">
        <v>130</v>
      </c>
      <c r="G19" s="93" t="s">
        <v>350</v>
      </c>
      <c r="H19" s="93" t="s">
        <v>351</v>
      </c>
      <c r="I19" s="94">
        <v>300000</v>
      </c>
      <c r="J19" s="94">
        <v>300000</v>
      </c>
      <c r="K19" s="94">
        <v>300000</v>
      </c>
      <c r="L19" s="94"/>
      <c r="M19" s="94"/>
      <c r="N19" s="94"/>
      <c r="O19" s="94"/>
      <c r="P19" s="94"/>
      <c r="Q19" s="94"/>
      <c r="R19" s="94"/>
      <c r="S19" s="94"/>
      <c r="T19" s="94"/>
      <c r="U19" s="94"/>
      <c r="V19" s="94"/>
      <c r="W19" s="94"/>
    </row>
    <row r="20" ht="21.75" customHeight="1" spans="1:23">
      <c r="A20" s="93" t="s">
        <v>339</v>
      </c>
      <c r="B20" s="93" t="s">
        <v>354</v>
      </c>
      <c r="C20" s="93" t="s">
        <v>355</v>
      </c>
      <c r="D20" s="93" t="s">
        <v>67</v>
      </c>
      <c r="E20" s="93" t="s">
        <v>125</v>
      </c>
      <c r="F20" s="93" t="s">
        <v>126</v>
      </c>
      <c r="G20" s="93" t="s">
        <v>242</v>
      </c>
      <c r="H20" s="93" t="s">
        <v>243</v>
      </c>
      <c r="I20" s="94">
        <v>1000000</v>
      </c>
      <c r="J20" s="94">
        <v>1000000</v>
      </c>
      <c r="K20" s="94">
        <v>1000000</v>
      </c>
      <c r="L20" s="94"/>
      <c r="M20" s="94"/>
      <c r="N20" s="94"/>
      <c r="O20" s="94"/>
      <c r="P20" s="94"/>
      <c r="Q20" s="94"/>
      <c r="R20" s="94"/>
      <c r="S20" s="94"/>
      <c r="T20" s="94"/>
      <c r="U20" s="94"/>
      <c r="V20" s="94"/>
      <c r="W20" s="94"/>
    </row>
    <row r="21" ht="21.75" customHeight="1" spans="1:23">
      <c r="A21" s="93" t="s">
        <v>339</v>
      </c>
      <c r="B21" s="93" t="s">
        <v>354</v>
      </c>
      <c r="C21" s="93" t="s">
        <v>355</v>
      </c>
      <c r="D21" s="93" t="s">
        <v>67</v>
      </c>
      <c r="E21" s="93" t="s">
        <v>125</v>
      </c>
      <c r="F21" s="93" t="s">
        <v>126</v>
      </c>
      <c r="G21" s="93" t="s">
        <v>342</v>
      </c>
      <c r="H21" s="93" t="s">
        <v>343</v>
      </c>
      <c r="I21" s="94">
        <v>693200</v>
      </c>
      <c r="J21" s="94">
        <v>693200</v>
      </c>
      <c r="K21" s="94">
        <v>693200</v>
      </c>
      <c r="L21" s="94"/>
      <c r="M21" s="94"/>
      <c r="N21" s="94"/>
      <c r="O21" s="94"/>
      <c r="P21" s="94"/>
      <c r="Q21" s="94"/>
      <c r="R21" s="94"/>
      <c r="S21" s="94"/>
      <c r="T21" s="94"/>
      <c r="U21" s="94"/>
      <c r="V21" s="94"/>
      <c r="W21" s="94"/>
    </row>
    <row r="22" ht="21.75" customHeight="1" spans="1:23">
      <c r="A22" s="93" t="s">
        <v>339</v>
      </c>
      <c r="B22" s="93" t="s">
        <v>354</v>
      </c>
      <c r="C22" s="93" t="s">
        <v>355</v>
      </c>
      <c r="D22" s="93" t="s">
        <v>67</v>
      </c>
      <c r="E22" s="93" t="s">
        <v>127</v>
      </c>
      <c r="F22" s="93" t="s">
        <v>128</v>
      </c>
      <c r="G22" s="93" t="s">
        <v>342</v>
      </c>
      <c r="H22" s="93" t="s">
        <v>343</v>
      </c>
      <c r="I22" s="94">
        <v>2128000</v>
      </c>
      <c r="J22" s="94">
        <v>2128000</v>
      </c>
      <c r="K22" s="94">
        <v>2128000</v>
      </c>
      <c r="L22" s="94"/>
      <c r="M22" s="94"/>
      <c r="N22" s="94"/>
      <c r="O22" s="94"/>
      <c r="P22" s="94"/>
      <c r="Q22" s="94"/>
      <c r="R22" s="94"/>
      <c r="S22" s="94"/>
      <c r="T22" s="94"/>
      <c r="U22" s="94"/>
      <c r="V22" s="94"/>
      <c r="W22" s="94"/>
    </row>
    <row r="23" ht="21.75" customHeight="1" spans="1:23">
      <c r="A23" s="93" t="s">
        <v>339</v>
      </c>
      <c r="B23" s="93" t="s">
        <v>356</v>
      </c>
      <c r="C23" s="93" t="s">
        <v>357</v>
      </c>
      <c r="D23" s="93" t="s">
        <v>67</v>
      </c>
      <c r="E23" s="93" t="s">
        <v>149</v>
      </c>
      <c r="F23" s="93" t="s">
        <v>150</v>
      </c>
      <c r="G23" s="93" t="s">
        <v>350</v>
      </c>
      <c r="H23" s="93" t="s">
        <v>351</v>
      </c>
      <c r="I23" s="94">
        <v>860000</v>
      </c>
      <c r="J23" s="94">
        <v>860000</v>
      </c>
      <c r="K23" s="94">
        <v>860000</v>
      </c>
      <c r="L23" s="94"/>
      <c r="M23" s="94"/>
      <c r="N23" s="94"/>
      <c r="O23" s="94"/>
      <c r="P23" s="94"/>
      <c r="Q23" s="94"/>
      <c r="R23" s="94"/>
      <c r="S23" s="94"/>
      <c r="T23" s="94"/>
      <c r="U23" s="94"/>
      <c r="V23" s="94"/>
      <c r="W23" s="94"/>
    </row>
    <row r="24" ht="21.75" customHeight="1" spans="1:23">
      <c r="A24" s="93" t="s">
        <v>339</v>
      </c>
      <c r="B24" s="93" t="s">
        <v>358</v>
      </c>
      <c r="C24" s="93" t="s">
        <v>359</v>
      </c>
      <c r="D24" s="93" t="s">
        <v>67</v>
      </c>
      <c r="E24" s="93" t="s">
        <v>149</v>
      </c>
      <c r="F24" s="93" t="s">
        <v>150</v>
      </c>
      <c r="G24" s="93" t="s">
        <v>360</v>
      </c>
      <c r="H24" s="93" t="s">
        <v>361</v>
      </c>
      <c r="I24" s="94">
        <v>55000</v>
      </c>
      <c r="J24" s="94">
        <v>55000</v>
      </c>
      <c r="K24" s="94">
        <v>55000</v>
      </c>
      <c r="L24" s="94"/>
      <c r="M24" s="94"/>
      <c r="N24" s="94"/>
      <c r="O24" s="94"/>
      <c r="P24" s="94"/>
      <c r="Q24" s="94"/>
      <c r="R24" s="94"/>
      <c r="S24" s="94"/>
      <c r="T24" s="94"/>
      <c r="U24" s="94"/>
      <c r="V24" s="94"/>
      <c r="W24" s="94"/>
    </row>
    <row r="25" ht="21.75" customHeight="1" spans="1:23">
      <c r="A25" s="93" t="s">
        <v>362</v>
      </c>
      <c r="B25" s="93" t="s">
        <v>363</v>
      </c>
      <c r="C25" s="93" t="s">
        <v>364</v>
      </c>
      <c r="D25" s="93" t="s">
        <v>67</v>
      </c>
      <c r="E25" s="93" t="s">
        <v>107</v>
      </c>
      <c r="F25" s="93" t="s">
        <v>108</v>
      </c>
      <c r="G25" s="93" t="s">
        <v>242</v>
      </c>
      <c r="H25" s="93" t="s">
        <v>243</v>
      </c>
      <c r="I25" s="94">
        <v>9204</v>
      </c>
      <c r="J25" s="94">
        <v>9204</v>
      </c>
      <c r="K25" s="94">
        <v>9204</v>
      </c>
      <c r="L25" s="94"/>
      <c r="M25" s="94"/>
      <c r="N25" s="94"/>
      <c r="O25" s="94"/>
      <c r="P25" s="94"/>
      <c r="Q25" s="94"/>
      <c r="R25" s="94"/>
      <c r="S25" s="94"/>
      <c r="T25" s="94"/>
      <c r="U25" s="94"/>
      <c r="V25" s="94"/>
      <c r="W25" s="94"/>
    </row>
    <row r="26" ht="21.75" customHeight="1" spans="1:23">
      <c r="A26" s="93" t="s">
        <v>365</v>
      </c>
      <c r="B26" s="93" t="s">
        <v>366</v>
      </c>
      <c r="C26" s="93" t="s">
        <v>367</v>
      </c>
      <c r="D26" s="93" t="s">
        <v>67</v>
      </c>
      <c r="E26" s="93" t="s">
        <v>145</v>
      </c>
      <c r="F26" s="93" t="s">
        <v>146</v>
      </c>
      <c r="G26" s="93" t="s">
        <v>346</v>
      </c>
      <c r="H26" s="93" t="s">
        <v>347</v>
      </c>
      <c r="I26" s="94">
        <v>30000</v>
      </c>
      <c r="J26" s="94">
        <v>30000</v>
      </c>
      <c r="K26" s="94">
        <v>30000</v>
      </c>
      <c r="L26" s="94"/>
      <c r="M26" s="94"/>
      <c r="N26" s="94"/>
      <c r="O26" s="94"/>
      <c r="P26" s="94"/>
      <c r="Q26" s="94"/>
      <c r="R26" s="94"/>
      <c r="S26" s="94"/>
      <c r="T26" s="94"/>
      <c r="U26" s="94"/>
      <c r="V26" s="94"/>
      <c r="W26" s="94"/>
    </row>
    <row r="27" ht="21.75" customHeight="1" spans="1:23">
      <c r="A27" s="93" t="s">
        <v>365</v>
      </c>
      <c r="B27" s="93" t="s">
        <v>366</v>
      </c>
      <c r="C27" s="93" t="s">
        <v>367</v>
      </c>
      <c r="D27" s="93" t="s">
        <v>67</v>
      </c>
      <c r="E27" s="93" t="s">
        <v>145</v>
      </c>
      <c r="F27" s="93" t="s">
        <v>146</v>
      </c>
      <c r="G27" s="93" t="s">
        <v>250</v>
      </c>
      <c r="H27" s="93" t="s">
        <v>251</v>
      </c>
      <c r="I27" s="94">
        <v>100000</v>
      </c>
      <c r="J27" s="94">
        <v>100000</v>
      </c>
      <c r="K27" s="94">
        <v>100000</v>
      </c>
      <c r="L27" s="94"/>
      <c r="M27" s="94"/>
      <c r="N27" s="94"/>
      <c r="O27" s="94"/>
      <c r="P27" s="94"/>
      <c r="Q27" s="94"/>
      <c r="R27" s="94"/>
      <c r="S27" s="94"/>
      <c r="T27" s="94"/>
      <c r="U27" s="94"/>
      <c r="V27" s="94"/>
      <c r="W27" s="94"/>
    </row>
    <row r="28" ht="21.75" customHeight="1" spans="1:23">
      <c r="A28" s="93" t="s">
        <v>365</v>
      </c>
      <c r="B28" s="93" t="s">
        <v>366</v>
      </c>
      <c r="C28" s="93" t="s">
        <v>367</v>
      </c>
      <c r="D28" s="93" t="s">
        <v>67</v>
      </c>
      <c r="E28" s="93" t="s">
        <v>145</v>
      </c>
      <c r="F28" s="93" t="s">
        <v>146</v>
      </c>
      <c r="G28" s="93" t="s">
        <v>348</v>
      </c>
      <c r="H28" s="93" t="s">
        <v>349</v>
      </c>
      <c r="I28" s="94">
        <v>470000</v>
      </c>
      <c r="J28" s="94">
        <v>470000</v>
      </c>
      <c r="K28" s="94">
        <v>470000</v>
      </c>
      <c r="L28" s="94"/>
      <c r="M28" s="94"/>
      <c r="N28" s="94"/>
      <c r="O28" s="94"/>
      <c r="P28" s="94"/>
      <c r="Q28" s="94"/>
      <c r="R28" s="94"/>
      <c r="S28" s="94"/>
      <c r="T28" s="94"/>
      <c r="U28" s="94"/>
      <c r="V28" s="94"/>
      <c r="W28" s="94"/>
    </row>
    <row r="29" ht="21.75" customHeight="1" spans="1:23">
      <c r="A29" s="93" t="s">
        <v>365</v>
      </c>
      <c r="B29" s="93" t="s">
        <v>368</v>
      </c>
      <c r="C29" s="93" t="s">
        <v>369</v>
      </c>
      <c r="D29" s="93" t="s">
        <v>67</v>
      </c>
      <c r="E29" s="93" t="s">
        <v>145</v>
      </c>
      <c r="F29" s="93" t="s">
        <v>146</v>
      </c>
      <c r="G29" s="93" t="s">
        <v>250</v>
      </c>
      <c r="H29" s="93" t="s">
        <v>251</v>
      </c>
      <c r="I29" s="94">
        <v>800000</v>
      </c>
      <c r="J29" s="94">
        <v>800000</v>
      </c>
      <c r="K29" s="94">
        <v>800000</v>
      </c>
      <c r="L29" s="94"/>
      <c r="M29" s="94"/>
      <c r="N29" s="94"/>
      <c r="O29" s="94"/>
      <c r="P29" s="94"/>
      <c r="Q29" s="94"/>
      <c r="R29" s="94"/>
      <c r="S29" s="94"/>
      <c r="T29" s="94"/>
      <c r="U29" s="94"/>
      <c r="V29" s="94"/>
      <c r="W29" s="94"/>
    </row>
    <row r="30" ht="21.75" customHeight="1" spans="1:23">
      <c r="A30" s="93" t="s">
        <v>365</v>
      </c>
      <c r="B30" s="93" t="s">
        <v>370</v>
      </c>
      <c r="C30" s="93" t="s">
        <v>371</v>
      </c>
      <c r="D30" s="93" t="s">
        <v>67</v>
      </c>
      <c r="E30" s="93" t="s">
        <v>145</v>
      </c>
      <c r="F30" s="93" t="s">
        <v>146</v>
      </c>
      <c r="G30" s="93" t="s">
        <v>350</v>
      </c>
      <c r="H30" s="93" t="s">
        <v>351</v>
      </c>
      <c r="I30" s="94">
        <v>300000</v>
      </c>
      <c r="J30" s="94">
        <v>300000</v>
      </c>
      <c r="K30" s="94">
        <v>300000</v>
      </c>
      <c r="L30" s="94"/>
      <c r="M30" s="94"/>
      <c r="N30" s="94"/>
      <c r="O30" s="94"/>
      <c r="P30" s="94"/>
      <c r="Q30" s="94"/>
      <c r="R30" s="94"/>
      <c r="S30" s="94"/>
      <c r="T30" s="94"/>
      <c r="U30" s="94"/>
      <c r="V30" s="94"/>
      <c r="W30" s="94"/>
    </row>
    <row r="31" ht="21.75" customHeight="1" spans="1:23">
      <c r="A31" s="93" t="s">
        <v>365</v>
      </c>
      <c r="B31" s="93" t="s">
        <v>372</v>
      </c>
      <c r="C31" s="93" t="s">
        <v>373</v>
      </c>
      <c r="D31" s="93" t="s">
        <v>67</v>
      </c>
      <c r="E31" s="93" t="s">
        <v>139</v>
      </c>
      <c r="F31" s="93" t="s">
        <v>140</v>
      </c>
      <c r="G31" s="93" t="s">
        <v>285</v>
      </c>
      <c r="H31" s="93" t="s">
        <v>286</v>
      </c>
      <c r="I31" s="94">
        <v>400000</v>
      </c>
      <c r="J31" s="94">
        <v>400000</v>
      </c>
      <c r="K31" s="94">
        <v>400000</v>
      </c>
      <c r="L31" s="94"/>
      <c r="M31" s="94"/>
      <c r="N31" s="94"/>
      <c r="O31" s="94"/>
      <c r="P31" s="94"/>
      <c r="Q31" s="94"/>
      <c r="R31" s="94"/>
      <c r="S31" s="94"/>
      <c r="T31" s="94"/>
      <c r="U31" s="94"/>
      <c r="V31" s="94"/>
      <c r="W31" s="94"/>
    </row>
    <row r="32" ht="21.75" customHeight="1" spans="1:23">
      <c r="A32" s="93" t="s">
        <v>365</v>
      </c>
      <c r="B32" s="93" t="s">
        <v>372</v>
      </c>
      <c r="C32" s="93" t="s">
        <v>373</v>
      </c>
      <c r="D32" s="93" t="s">
        <v>67</v>
      </c>
      <c r="E32" s="93" t="s">
        <v>139</v>
      </c>
      <c r="F32" s="93" t="s">
        <v>140</v>
      </c>
      <c r="G32" s="93" t="s">
        <v>350</v>
      </c>
      <c r="H32" s="93" t="s">
        <v>351</v>
      </c>
      <c r="I32" s="94">
        <v>3600000</v>
      </c>
      <c r="J32" s="94">
        <v>3600000</v>
      </c>
      <c r="K32" s="94">
        <v>3600000</v>
      </c>
      <c r="L32" s="94"/>
      <c r="M32" s="94"/>
      <c r="N32" s="94"/>
      <c r="O32" s="94"/>
      <c r="P32" s="94"/>
      <c r="Q32" s="94"/>
      <c r="R32" s="94"/>
      <c r="S32" s="94"/>
      <c r="T32" s="94"/>
      <c r="U32" s="94"/>
      <c r="V32" s="94"/>
      <c r="W32" s="94"/>
    </row>
    <row r="33" ht="21.75" customHeight="1" spans="1:23">
      <c r="A33" s="93" t="s">
        <v>365</v>
      </c>
      <c r="B33" s="93" t="s">
        <v>374</v>
      </c>
      <c r="C33" s="93" t="s">
        <v>375</v>
      </c>
      <c r="D33" s="93" t="s">
        <v>67</v>
      </c>
      <c r="E33" s="93" t="s">
        <v>153</v>
      </c>
      <c r="F33" s="93" t="s">
        <v>154</v>
      </c>
      <c r="G33" s="93" t="s">
        <v>350</v>
      </c>
      <c r="H33" s="93" t="s">
        <v>351</v>
      </c>
      <c r="I33" s="94">
        <v>33667.2</v>
      </c>
      <c r="J33" s="94">
        <v>33667.2</v>
      </c>
      <c r="K33" s="94">
        <v>33667.2</v>
      </c>
      <c r="L33" s="94"/>
      <c r="M33" s="94"/>
      <c r="N33" s="94"/>
      <c r="O33" s="94"/>
      <c r="P33" s="94"/>
      <c r="Q33" s="94"/>
      <c r="R33" s="94"/>
      <c r="S33" s="94"/>
      <c r="T33" s="94"/>
      <c r="U33" s="94"/>
      <c r="V33" s="94"/>
      <c r="W33" s="94"/>
    </row>
    <row r="34" ht="21.75" customHeight="1" spans="1:23">
      <c r="A34" s="93" t="s">
        <v>365</v>
      </c>
      <c r="B34" s="93" t="s">
        <v>376</v>
      </c>
      <c r="C34" s="93" t="s">
        <v>377</v>
      </c>
      <c r="D34" s="93" t="s">
        <v>67</v>
      </c>
      <c r="E34" s="93" t="s">
        <v>139</v>
      </c>
      <c r="F34" s="93" t="s">
        <v>140</v>
      </c>
      <c r="G34" s="93" t="s">
        <v>350</v>
      </c>
      <c r="H34" s="93" t="s">
        <v>351</v>
      </c>
      <c r="I34" s="94">
        <v>2280000</v>
      </c>
      <c r="J34" s="94">
        <v>2280000</v>
      </c>
      <c r="K34" s="94">
        <v>2280000</v>
      </c>
      <c r="L34" s="94"/>
      <c r="M34" s="94"/>
      <c r="N34" s="94"/>
      <c r="O34" s="94"/>
      <c r="P34" s="94"/>
      <c r="Q34" s="94"/>
      <c r="R34" s="94"/>
      <c r="S34" s="94"/>
      <c r="T34" s="94"/>
      <c r="U34" s="94"/>
      <c r="V34" s="94"/>
      <c r="W34" s="94"/>
    </row>
    <row r="35" ht="21.75" customHeight="1" spans="1:23">
      <c r="A35" s="93" t="s">
        <v>365</v>
      </c>
      <c r="B35" s="93" t="s">
        <v>378</v>
      </c>
      <c r="C35" s="93" t="s">
        <v>379</v>
      </c>
      <c r="D35" s="93" t="s">
        <v>67</v>
      </c>
      <c r="E35" s="93" t="s">
        <v>139</v>
      </c>
      <c r="F35" s="93" t="s">
        <v>140</v>
      </c>
      <c r="G35" s="93" t="s">
        <v>350</v>
      </c>
      <c r="H35" s="93" t="s">
        <v>351</v>
      </c>
      <c r="I35" s="94">
        <v>22000</v>
      </c>
      <c r="J35" s="94">
        <v>22000</v>
      </c>
      <c r="K35" s="94">
        <v>22000</v>
      </c>
      <c r="L35" s="94"/>
      <c r="M35" s="94"/>
      <c r="N35" s="94"/>
      <c r="O35" s="94"/>
      <c r="P35" s="94"/>
      <c r="Q35" s="94"/>
      <c r="R35" s="94"/>
      <c r="S35" s="94"/>
      <c r="T35" s="94"/>
      <c r="U35" s="94"/>
      <c r="V35" s="94"/>
      <c r="W35" s="94"/>
    </row>
    <row r="36" ht="21.75" customHeight="1" spans="1:23">
      <c r="A36" s="93" t="s">
        <v>365</v>
      </c>
      <c r="B36" s="93" t="s">
        <v>380</v>
      </c>
      <c r="C36" s="93" t="s">
        <v>381</v>
      </c>
      <c r="D36" s="93" t="s">
        <v>67</v>
      </c>
      <c r="E36" s="93" t="s">
        <v>153</v>
      </c>
      <c r="F36" s="93" t="s">
        <v>154</v>
      </c>
      <c r="G36" s="93" t="s">
        <v>350</v>
      </c>
      <c r="H36" s="93" t="s">
        <v>351</v>
      </c>
      <c r="I36" s="94">
        <v>92700</v>
      </c>
      <c r="J36" s="94">
        <v>92700</v>
      </c>
      <c r="K36" s="94">
        <v>92700</v>
      </c>
      <c r="L36" s="94"/>
      <c r="M36" s="94"/>
      <c r="N36" s="94"/>
      <c r="O36" s="94"/>
      <c r="P36" s="94"/>
      <c r="Q36" s="94"/>
      <c r="R36" s="94"/>
      <c r="S36" s="94"/>
      <c r="T36" s="94"/>
      <c r="U36" s="94"/>
      <c r="V36" s="94"/>
      <c r="W36" s="94"/>
    </row>
    <row r="37" ht="21.75" customHeight="1" spans="1:23">
      <c r="A37" s="93" t="s">
        <v>365</v>
      </c>
      <c r="B37" s="93" t="s">
        <v>382</v>
      </c>
      <c r="C37" s="93" t="s">
        <v>383</v>
      </c>
      <c r="D37" s="93" t="s">
        <v>67</v>
      </c>
      <c r="E37" s="93" t="s">
        <v>153</v>
      </c>
      <c r="F37" s="93" t="s">
        <v>154</v>
      </c>
      <c r="G37" s="93" t="s">
        <v>350</v>
      </c>
      <c r="H37" s="93" t="s">
        <v>351</v>
      </c>
      <c r="I37" s="94">
        <v>161500</v>
      </c>
      <c r="J37" s="94">
        <v>161500</v>
      </c>
      <c r="K37" s="94">
        <v>161500</v>
      </c>
      <c r="L37" s="94"/>
      <c r="M37" s="94"/>
      <c r="N37" s="94"/>
      <c r="O37" s="94"/>
      <c r="P37" s="94"/>
      <c r="Q37" s="94"/>
      <c r="R37" s="94"/>
      <c r="S37" s="94"/>
      <c r="T37" s="94"/>
      <c r="U37" s="94"/>
      <c r="V37" s="94"/>
      <c r="W37" s="94"/>
    </row>
    <row r="38" ht="21.75" customHeight="1" spans="1:23">
      <c r="A38" s="93" t="s">
        <v>365</v>
      </c>
      <c r="B38" s="93" t="s">
        <v>384</v>
      </c>
      <c r="C38" s="93" t="s">
        <v>385</v>
      </c>
      <c r="D38" s="93" t="s">
        <v>67</v>
      </c>
      <c r="E38" s="93" t="s">
        <v>153</v>
      </c>
      <c r="F38" s="93" t="s">
        <v>154</v>
      </c>
      <c r="G38" s="93" t="s">
        <v>350</v>
      </c>
      <c r="H38" s="93" t="s">
        <v>351</v>
      </c>
      <c r="I38" s="94">
        <v>179600</v>
      </c>
      <c r="J38" s="94">
        <v>179600</v>
      </c>
      <c r="K38" s="94">
        <v>179600</v>
      </c>
      <c r="L38" s="94"/>
      <c r="M38" s="94"/>
      <c r="N38" s="94"/>
      <c r="O38" s="94"/>
      <c r="P38" s="94"/>
      <c r="Q38" s="94"/>
      <c r="R38" s="94"/>
      <c r="S38" s="94"/>
      <c r="T38" s="94"/>
      <c r="U38" s="94"/>
      <c r="V38" s="94"/>
      <c r="W38" s="94"/>
    </row>
    <row r="39" ht="21.75" customHeight="1" spans="1:23">
      <c r="A39" s="93" t="s">
        <v>365</v>
      </c>
      <c r="B39" s="93" t="s">
        <v>386</v>
      </c>
      <c r="C39" s="93" t="s">
        <v>387</v>
      </c>
      <c r="D39" s="93" t="s">
        <v>67</v>
      </c>
      <c r="E39" s="93" t="s">
        <v>153</v>
      </c>
      <c r="F39" s="93" t="s">
        <v>154</v>
      </c>
      <c r="G39" s="93" t="s">
        <v>350</v>
      </c>
      <c r="H39" s="93" t="s">
        <v>351</v>
      </c>
      <c r="I39" s="94">
        <v>54609.6</v>
      </c>
      <c r="J39" s="94">
        <v>54609.6</v>
      </c>
      <c r="K39" s="94">
        <v>54609.6</v>
      </c>
      <c r="L39" s="94"/>
      <c r="M39" s="94"/>
      <c r="N39" s="94"/>
      <c r="O39" s="94"/>
      <c r="P39" s="94"/>
      <c r="Q39" s="94"/>
      <c r="R39" s="94"/>
      <c r="S39" s="94"/>
      <c r="T39" s="94"/>
      <c r="U39" s="94"/>
      <c r="V39" s="94"/>
      <c r="W39" s="94"/>
    </row>
    <row r="40" ht="21.75" customHeight="1" spans="1:23">
      <c r="A40" s="93" t="s">
        <v>365</v>
      </c>
      <c r="B40" s="93" t="s">
        <v>388</v>
      </c>
      <c r="C40" s="93" t="s">
        <v>389</v>
      </c>
      <c r="D40" s="93" t="s">
        <v>67</v>
      </c>
      <c r="E40" s="93" t="s">
        <v>125</v>
      </c>
      <c r="F40" s="93" t="s">
        <v>126</v>
      </c>
      <c r="G40" s="93" t="s">
        <v>306</v>
      </c>
      <c r="H40" s="93" t="s">
        <v>307</v>
      </c>
      <c r="I40" s="94">
        <v>6991.18</v>
      </c>
      <c r="J40" s="94">
        <v>6991.18</v>
      </c>
      <c r="K40" s="94">
        <v>6991.18</v>
      </c>
      <c r="L40" s="94"/>
      <c r="M40" s="94"/>
      <c r="N40" s="94"/>
      <c r="O40" s="94"/>
      <c r="P40" s="94"/>
      <c r="Q40" s="94"/>
      <c r="R40" s="94"/>
      <c r="S40" s="94"/>
      <c r="T40" s="94"/>
      <c r="U40" s="94"/>
      <c r="V40" s="94"/>
      <c r="W40" s="94"/>
    </row>
    <row r="41" ht="21.75" customHeight="1" spans="1:23">
      <c r="A41" s="93" t="s">
        <v>365</v>
      </c>
      <c r="B41" s="93" t="s">
        <v>388</v>
      </c>
      <c r="C41" s="93" t="s">
        <v>389</v>
      </c>
      <c r="D41" s="93" t="s">
        <v>67</v>
      </c>
      <c r="E41" s="93" t="s">
        <v>127</v>
      </c>
      <c r="F41" s="93" t="s">
        <v>128</v>
      </c>
      <c r="G41" s="93" t="s">
        <v>350</v>
      </c>
      <c r="H41" s="93" t="s">
        <v>351</v>
      </c>
      <c r="I41" s="94">
        <v>1021240</v>
      </c>
      <c r="J41" s="94">
        <v>1021240</v>
      </c>
      <c r="K41" s="94">
        <v>1021240</v>
      </c>
      <c r="L41" s="94"/>
      <c r="M41" s="94"/>
      <c r="N41" s="94"/>
      <c r="O41" s="94"/>
      <c r="P41" s="94"/>
      <c r="Q41" s="94"/>
      <c r="R41" s="94"/>
      <c r="S41" s="94"/>
      <c r="T41" s="94"/>
      <c r="U41" s="94"/>
      <c r="V41" s="94"/>
      <c r="W41" s="94"/>
    </row>
    <row r="42" ht="21.75" customHeight="1" spans="1:23">
      <c r="A42" s="93" t="s">
        <v>365</v>
      </c>
      <c r="B42" s="93" t="s">
        <v>388</v>
      </c>
      <c r="C42" s="93" t="s">
        <v>389</v>
      </c>
      <c r="D42" s="93" t="s">
        <v>67</v>
      </c>
      <c r="E42" s="93" t="s">
        <v>125</v>
      </c>
      <c r="F42" s="93" t="s">
        <v>126</v>
      </c>
      <c r="G42" s="93" t="s">
        <v>242</v>
      </c>
      <c r="H42" s="93" t="s">
        <v>243</v>
      </c>
      <c r="I42" s="94">
        <v>1250343</v>
      </c>
      <c r="J42" s="94">
        <v>1250343</v>
      </c>
      <c r="K42" s="94">
        <v>1250343</v>
      </c>
      <c r="L42" s="94"/>
      <c r="M42" s="94"/>
      <c r="N42" s="94"/>
      <c r="O42" s="94"/>
      <c r="P42" s="94"/>
      <c r="Q42" s="94"/>
      <c r="R42" s="94"/>
      <c r="S42" s="94"/>
      <c r="T42" s="94"/>
      <c r="U42" s="94"/>
      <c r="V42" s="94"/>
      <c r="W42" s="94"/>
    </row>
    <row r="43" ht="21.75" customHeight="1" spans="1:23">
      <c r="A43" s="93" t="s">
        <v>365</v>
      </c>
      <c r="B43" s="93" t="s">
        <v>388</v>
      </c>
      <c r="C43" s="93" t="s">
        <v>389</v>
      </c>
      <c r="D43" s="93" t="s">
        <v>67</v>
      </c>
      <c r="E43" s="93" t="s">
        <v>125</v>
      </c>
      <c r="F43" s="93" t="s">
        <v>126</v>
      </c>
      <c r="G43" s="93" t="s">
        <v>342</v>
      </c>
      <c r="H43" s="93" t="s">
        <v>343</v>
      </c>
      <c r="I43" s="94">
        <v>3057000</v>
      </c>
      <c r="J43" s="94">
        <v>3057000</v>
      </c>
      <c r="K43" s="94">
        <v>3057000</v>
      </c>
      <c r="L43" s="94"/>
      <c r="M43" s="94"/>
      <c r="N43" s="94"/>
      <c r="O43" s="94"/>
      <c r="P43" s="94"/>
      <c r="Q43" s="94"/>
      <c r="R43" s="94"/>
      <c r="S43" s="94"/>
      <c r="T43" s="94"/>
      <c r="U43" s="94"/>
      <c r="V43" s="94"/>
      <c r="W43" s="94"/>
    </row>
    <row r="44" ht="21.75" customHeight="1" spans="1:23">
      <c r="A44" s="93" t="s">
        <v>365</v>
      </c>
      <c r="B44" s="93" t="s">
        <v>388</v>
      </c>
      <c r="C44" s="93" t="s">
        <v>389</v>
      </c>
      <c r="D44" s="93" t="s">
        <v>67</v>
      </c>
      <c r="E44" s="93" t="s">
        <v>127</v>
      </c>
      <c r="F44" s="93" t="s">
        <v>128</v>
      </c>
      <c r="G44" s="93" t="s">
        <v>342</v>
      </c>
      <c r="H44" s="93" t="s">
        <v>343</v>
      </c>
      <c r="I44" s="94">
        <v>2127500</v>
      </c>
      <c r="J44" s="94">
        <v>2127500</v>
      </c>
      <c r="K44" s="94">
        <v>2127500</v>
      </c>
      <c r="L44" s="94"/>
      <c r="M44" s="94"/>
      <c r="N44" s="94"/>
      <c r="O44" s="94"/>
      <c r="P44" s="94"/>
      <c r="Q44" s="94"/>
      <c r="R44" s="94"/>
      <c r="S44" s="94"/>
      <c r="T44" s="94"/>
      <c r="U44" s="94"/>
      <c r="V44" s="94"/>
      <c r="W44" s="94"/>
    </row>
    <row r="45" ht="21.75" customHeight="1" spans="1:23">
      <c r="A45" s="93" t="s">
        <v>365</v>
      </c>
      <c r="B45" s="93" t="s">
        <v>390</v>
      </c>
      <c r="C45" s="93" t="s">
        <v>391</v>
      </c>
      <c r="D45" s="93" t="s">
        <v>67</v>
      </c>
      <c r="E45" s="93" t="s">
        <v>143</v>
      </c>
      <c r="F45" s="93" t="s">
        <v>144</v>
      </c>
      <c r="G45" s="93" t="s">
        <v>350</v>
      </c>
      <c r="H45" s="93" t="s">
        <v>351</v>
      </c>
      <c r="I45" s="94">
        <v>133397</v>
      </c>
      <c r="J45" s="94">
        <v>133397</v>
      </c>
      <c r="K45" s="94">
        <v>133397</v>
      </c>
      <c r="L45" s="94"/>
      <c r="M45" s="94"/>
      <c r="N45" s="94"/>
      <c r="O45" s="94"/>
      <c r="P45" s="94"/>
      <c r="Q45" s="94"/>
      <c r="R45" s="94"/>
      <c r="S45" s="94"/>
      <c r="T45" s="94"/>
      <c r="U45" s="94"/>
      <c r="V45" s="94"/>
      <c r="W45" s="94"/>
    </row>
    <row r="46" ht="21.75" customHeight="1" spans="1:23">
      <c r="A46" s="93" t="s">
        <v>365</v>
      </c>
      <c r="B46" s="93" t="s">
        <v>392</v>
      </c>
      <c r="C46" s="93" t="s">
        <v>393</v>
      </c>
      <c r="D46" s="93" t="s">
        <v>67</v>
      </c>
      <c r="E46" s="93" t="s">
        <v>141</v>
      </c>
      <c r="F46" s="93" t="s">
        <v>142</v>
      </c>
      <c r="G46" s="93" t="s">
        <v>350</v>
      </c>
      <c r="H46" s="93" t="s">
        <v>351</v>
      </c>
      <c r="I46" s="94">
        <v>262200</v>
      </c>
      <c r="J46" s="94">
        <v>262200</v>
      </c>
      <c r="K46" s="94">
        <v>262200</v>
      </c>
      <c r="L46" s="94"/>
      <c r="M46" s="94"/>
      <c r="N46" s="94"/>
      <c r="O46" s="94"/>
      <c r="P46" s="94"/>
      <c r="Q46" s="94"/>
      <c r="R46" s="94"/>
      <c r="S46" s="94"/>
      <c r="T46" s="94"/>
      <c r="U46" s="94"/>
      <c r="V46" s="94"/>
      <c r="W46" s="94"/>
    </row>
    <row r="47" ht="21.75" customHeight="1" spans="1:23">
      <c r="A47" s="93" t="s">
        <v>365</v>
      </c>
      <c r="B47" s="93" t="s">
        <v>392</v>
      </c>
      <c r="C47" s="93" t="s">
        <v>393</v>
      </c>
      <c r="D47" s="93" t="s">
        <v>67</v>
      </c>
      <c r="E47" s="93" t="s">
        <v>147</v>
      </c>
      <c r="F47" s="93" t="s">
        <v>148</v>
      </c>
      <c r="G47" s="93" t="s">
        <v>342</v>
      </c>
      <c r="H47" s="93" t="s">
        <v>343</v>
      </c>
      <c r="I47" s="94">
        <v>983400</v>
      </c>
      <c r="J47" s="94">
        <v>983400</v>
      </c>
      <c r="K47" s="94">
        <v>983400</v>
      </c>
      <c r="L47" s="94"/>
      <c r="M47" s="94"/>
      <c r="N47" s="94"/>
      <c r="O47" s="94"/>
      <c r="P47" s="94"/>
      <c r="Q47" s="94"/>
      <c r="R47" s="94"/>
      <c r="S47" s="94"/>
      <c r="T47" s="94"/>
      <c r="U47" s="94"/>
      <c r="V47" s="94"/>
      <c r="W47" s="94"/>
    </row>
    <row r="48" ht="21.75" customHeight="1" spans="1:23">
      <c r="A48" s="93" t="s">
        <v>365</v>
      </c>
      <c r="B48" s="93" t="s">
        <v>394</v>
      </c>
      <c r="C48" s="93" t="s">
        <v>395</v>
      </c>
      <c r="D48" s="93" t="s">
        <v>67</v>
      </c>
      <c r="E48" s="93" t="s">
        <v>145</v>
      </c>
      <c r="F48" s="93" t="s">
        <v>146</v>
      </c>
      <c r="G48" s="93" t="s">
        <v>350</v>
      </c>
      <c r="H48" s="93" t="s">
        <v>351</v>
      </c>
      <c r="I48" s="94">
        <v>100000</v>
      </c>
      <c r="J48" s="94">
        <v>100000</v>
      </c>
      <c r="K48" s="94">
        <v>100000</v>
      </c>
      <c r="L48" s="94"/>
      <c r="M48" s="94"/>
      <c r="N48" s="94"/>
      <c r="O48" s="94"/>
      <c r="P48" s="94"/>
      <c r="Q48" s="94"/>
      <c r="R48" s="94"/>
      <c r="S48" s="94"/>
      <c r="T48" s="94"/>
      <c r="U48" s="94"/>
      <c r="V48" s="94"/>
      <c r="W48" s="94"/>
    </row>
    <row r="49" ht="21.75" customHeight="1" spans="1:23">
      <c r="A49" s="93" t="s">
        <v>365</v>
      </c>
      <c r="B49" s="93" t="s">
        <v>394</v>
      </c>
      <c r="C49" s="93" t="s">
        <v>395</v>
      </c>
      <c r="D49" s="93" t="s">
        <v>67</v>
      </c>
      <c r="E49" s="93" t="s">
        <v>147</v>
      </c>
      <c r="F49" s="93" t="s">
        <v>148</v>
      </c>
      <c r="G49" s="93" t="s">
        <v>342</v>
      </c>
      <c r="H49" s="93" t="s">
        <v>343</v>
      </c>
      <c r="I49" s="94">
        <v>1016600</v>
      </c>
      <c r="J49" s="94">
        <v>1016600</v>
      </c>
      <c r="K49" s="94">
        <v>1016600</v>
      </c>
      <c r="L49" s="94"/>
      <c r="M49" s="94"/>
      <c r="N49" s="94"/>
      <c r="O49" s="94"/>
      <c r="P49" s="94"/>
      <c r="Q49" s="94"/>
      <c r="R49" s="94"/>
      <c r="S49" s="94"/>
      <c r="T49" s="94"/>
      <c r="U49" s="94"/>
      <c r="V49" s="94"/>
      <c r="W49" s="94"/>
    </row>
    <row r="50" ht="18.75" customHeight="1" spans="1:23">
      <c r="A50" s="71" t="s">
        <v>204</v>
      </c>
      <c r="B50" s="71"/>
      <c r="C50" s="71"/>
      <c r="D50" s="71"/>
      <c r="E50" s="71"/>
      <c r="F50" s="71"/>
      <c r="G50" s="71"/>
      <c r="H50" s="71"/>
      <c r="I50" s="94">
        <v>29220751.98</v>
      </c>
      <c r="J50" s="94">
        <v>29220751.98</v>
      </c>
      <c r="K50" s="94">
        <v>29220751.98</v>
      </c>
      <c r="L50" s="94"/>
      <c r="M50" s="94"/>
      <c r="N50" s="94"/>
      <c r="O50" s="94"/>
      <c r="P50" s="94"/>
      <c r="Q50" s="94"/>
      <c r="R50" s="94"/>
      <c r="S50" s="94"/>
      <c r="T50" s="94"/>
      <c r="U50" s="94"/>
      <c r="V50" s="94"/>
      <c r="W50" s="94"/>
    </row>
  </sheetData>
  <mergeCells count="28">
    <mergeCell ref="A2:W2"/>
    <mergeCell ref="A3:H3"/>
    <mergeCell ref="J4:M4"/>
    <mergeCell ref="N4:P4"/>
    <mergeCell ref="R4:W4"/>
    <mergeCell ref="A50:H5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6" right="0.26" top="0.39" bottom="0.39" header="0.33" footer="0.3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03"/>
  <sheetViews>
    <sheetView showZeros="0" topLeftCell="A104" workbookViewId="0">
      <selection activeCell="A1" sqref="A1"/>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0:10">
      <c r="J1" s="1" t="s">
        <v>396</v>
      </c>
    </row>
    <row r="2" ht="39.75" customHeight="1" spans="1:10">
      <c r="A2" s="2" t="str">
        <f>"2026"&amp;"年项目支出绩效目标表（本次下达）"</f>
        <v>2026年项目支出绩效目标表（本次下达）</v>
      </c>
      <c r="B2" s="2"/>
      <c r="C2" s="2"/>
      <c r="D2" s="2"/>
      <c r="E2" s="2"/>
      <c r="F2" s="2"/>
      <c r="G2" s="2"/>
      <c r="H2" s="2"/>
      <c r="I2" s="2"/>
      <c r="J2" s="2"/>
    </row>
    <row r="3" ht="17.25" customHeight="1" spans="1:8">
      <c r="A3" s="3" t="str">
        <f>"单位名称："&amp;"富民县林业和草原局"</f>
        <v>单位名称：富民县林业和草原局</v>
      </c>
      <c r="B3" s="3"/>
      <c r="C3" s="3"/>
      <c r="D3" s="3"/>
      <c r="E3" s="3"/>
      <c r="F3" s="3"/>
      <c r="G3" s="3"/>
      <c r="H3" s="3"/>
    </row>
    <row r="4" ht="44.25" customHeight="1" spans="1:10">
      <c r="A4" s="71" t="s">
        <v>216</v>
      </c>
      <c r="B4" s="71" t="s">
        <v>397</v>
      </c>
      <c r="C4" s="88" t="s">
        <v>398</v>
      </c>
      <c r="D4" s="71" t="s">
        <v>399</v>
      </c>
      <c r="E4" s="71" t="s">
        <v>400</v>
      </c>
      <c r="F4" s="71" t="s">
        <v>401</v>
      </c>
      <c r="G4" s="71" t="s">
        <v>402</v>
      </c>
      <c r="H4" s="71" t="s">
        <v>403</v>
      </c>
      <c r="I4" s="71" t="s">
        <v>404</v>
      </c>
      <c r="J4" s="71" t="s">
        <v>405</v>
      </c>
    </row>
    <row r="5" ht="18.75" customHeight="1" spans="1:10">
      <c r="A5" s="71">
        <v>1</v>
      </c>
      <c r="B5" s="71">
        <v>2</v>
      </c>
      <c r="C5" s="71">
        <v>3</v>
      </c>
      <c r="D5" s="71">
        <v>4</v>
      </c>
      <c r="E5" s="71">
        <v>5</v>
      </c>
      <c r="F5" s="71">
        <v>6</v>
      </c>
      <c r="G5" s="71">
        <v>7</v>
      </c>
      <c r="H5" s="71">
        <v>8</v>
      </c>
      <c r="I5" s="71">
        <v>9</v>
      </c>
      <c r="J5" s="71">
        <v>10</v>
      </c>
    </row>
    <row r="6" ht="42" customHeight="1" outlineLevel="1" spans="1:10">
      <c r="A6" s="91" t="s">
        <v>67</v>
      </c>
      <c r="B6" s="91"/>
      <c r="C6" s="91"/>
      <c r="D6" s="91"/>
      <c r="E6" s="91"/>
      <c r="F6" s="91"/>
      <c r="G6" s="91"/>
      <c r="H6" s="91"/>
      <c r="I6" s="91"/>
      <c r="J6" s="91"/>
    </row>
    <row r="7" ht="42" customHeight="1" outlineLevel="1" spans="1:10">
      <c r="A7" s="92" t="s">
        <v>67</v>
      </c>
      <c r="B7" s="91"/>
      <c r="C7" s="91"/>
      <c r="D7" s="91"/>
      <c r="E7" s="91"/>
      <c r="F7" s="91"/>
      <c r="G7" s="91"/>
      <c r="H7" s="91"/>
      <c r="I7" s="91"/>
      <c r="J7" s="91"/>
    </row>
    <row r="8" ht="42" customHeight="1" outlineLevel="1" spans="1:10">
      <c r="A8" s="91" t="s">
        <v>369</v>
      </c>
      <c r="B8" s="91" t="s">
        <v>406</v>
      </c>
      <c r="C8" s="91" t="s">
        <v>407</v>
      </c>
      <c r="D8" s="91" t="s">
        <v>408</v>
      </c>
      <c r="E8" s="91" t="s">
        <v>409</v>
      </c>
      <c r="F8" s="91" t="s">
        <v>410</v>
      </c>
      <c r="G8" s="91" t="s">
        <v>411</v>
      </c>
      <c r="H8" s="91" t="s">
        <v>412</v>
      </c>
      <c r="I8" s="91" t="s">
        <v>413</v>
      </c>
      <c r="J8" s="91" t="s">
        <v>414</v>
      </c>
    </row>
    <row r="9" ht="42" customHeight="1" outlineLevel="1" spans="1:10">
      <c r="A9" s="91" t="s">
        <v>369</v>
      </c>
      <c r="B9" s="91" t="s">
        <v>406</v>
      </c>
      <c r="C9" s="91" t="s">
        <v>407</v>
      </c>
      <c r="D9" s="91" t="s">
        <v>408</v>
      </c>
      <c r="E9" s="91" t="s">
        <v>415</v>
      </c>
      <c r="F9" s="91" t="s">
        <v>416</v>
      </c>
      <c r="G9" s="91" t="s">
        <v>417</v>
      </c>
      <c r="H9" s="91" t="s">
        <v>418</v>
      </c>
      <c r="I9" s="91" t="s">
        <v>413</v>
      </c>
      <c r="J9" s="91" t="s">
        <v>419</v>
      </c>
    </row>
    <row r="10" ht="42" customHeight="1" outlineLevel="1" spans="1:10">
      <c r="A10" s="91" t="s">
        <v>369</v>
      </c>
      <c r="B10" s="91" t="s">
        <v>406</v>
      </c>
      <c r="C10" s="91" t="s">
        <v>407</v>
      </c>
      <c r="D10" s="91" t="s">
        <v>420</v>
      </c>
      <c r="E10" s="91" t="s">
        <v>421</v>
      </c>
      <c r="F10" s="91" t="s">
        <v>416</v>
      </c>
      <c r="G10" s="91" t="s">
        <v>422</v>
      </c>
      <c r="H10" s="91" t="s">
        <v>423</v>
      </c>
      <c r="I10" s="91" t="s">
        <v>413</v>
      </c>
      <c r="J10" s="91" t="s">
        <v>424</v>
      </c>
    </row>
    <row r="11" ht="42" customHeight="1" outlineLevel="1" spans="1:10">
      <c r="A11" s="91" t="s">
        <v>369</v>
      </c>
      <c r="B11" s="91" t="s">
        <v>406</v>
      </c>
      <c r="C11" s="91" t="s">
        <v>407</v>
      </c>
      <c r="D11" s="91" t="s">
        <v>425</v>
      </c>
      <c r="E11" s="91" t="s">
        <v>426</v>
      </c>
      <c r="F11" s="91" t="s">
        <v>410</v>
      </c>
      <c r="G11" s="91" t="s">
        <v>427</v>
      </c>
      <c r="H11" s="91" t="s">
        <v>428</v>
      </c>
      <c r="I11" s="91" t="s">
        <v>413</v>
      </c>
      <c r="J11" s="91" t="s">
        <v>429</v>
      </c>
    </row>
    <row r="12" ht="42" customHeight="1" outlineLevel="1" spans="1:10">
      <c r="A12" s="91" t="s">
        <v>369</v>
      </c>
      <c r="B12" s="91" t="s">
        <v>406</v>
      </c>
      <c r="C12" s="91" t="s">
        <v>430</v>
      </c>
      <c r="D12" s="91" t="s">
        <v>431</v>
      </c>
      <c r="E12" s="91" t="s">
        <v>432</v>
      </c>
      <c r="F12" s="91" t="s">
        <v>416</v>
      </c>
      <c r="G12" s="91" t="s">
        <v>422</v>
      </c>
      <c r="H12" s="91" t="s">
        <v>423</v>
      </c>
      <c r="I12" s="91" t="s">
        <v>433</v>
      </c>
      <c r="J12" s="91" t="s">
        <v>434</v>
      </c>
    </row>
    <row r="13" ht="42" customHeight="1" outlineLevel="1" spans="1:10">
      <c r="A13" s="91" t="s">
        <v>369</v>
      </c>
      <c r="B13" s="91" t="s">
        <v>406</v>
      </c>
      <c r="C13" s="91" t="s">
        <v>430</v>
      </c>
      <c r="D13" s="91" t="s">
        <v>435</v>
      </c>
      <c r="E13" s="91" t="s">
        <v>436</v>
      </c>
      <c r="F13" s="91" t="s">
        <v>416</v>
      </c>
      <c r="G13" s="91" t="s">
        <v>422</v>
      </c>
      <c r="H13" s="91" t="s">
        <v>423</v>
      </c>
      <c r="I13" s="91" t="s">
        <v>413</v>
      </c>
      <c r="J13" s="91" t="s">
        <v>437</v>
      </c>
    </row>
    <row r="14" ht="42" customHeight="1" outlineLevel="1" spans="1:10">
      <c r="A14" s="91" t="s">
        <v>369</v>
      </c>
      <c r="B14" s="91" t="s">
        <v>406</v>
      </c>
      <c r="C14" s="91" t="s">
        <v>430</v>
      </c>
      <c r="D14" s="91" t="s">
        <v>438</v>
      </c>
      <c r="E14" s="91" t="s">
        <v>439</v>
      </c>
      <c r="F14" s="91" t="s">
        <v>416</v>
      </c>
      <c r="G14" s="91" t="s">
        <v>422</v>
      </c>
      <c r="H14" s="91" t="s">
        <v>423</v>
      </c>
      <c r="I14" s="91" t="s">
        <v>413</v>
      </c>
      <c r="J14" s="91" t="s">
        <v>440</v>
      </c>
    </row>
    <row r="15" ht="42" customHeight="1" outlineLevel="1" spans="1:10">
      <c r="A15" s="91" t="s">
        <v>369</v>
      </c>
      <c r="B15" s="91" t="s">
        <v>406</v>
      </c>
      <c r="C15" s="91" t="s">
        <v>441</v>
      </c>
      <c r="D15" s="91" t="s">
        <v>442</v>
      </c>
      <c r="E15" s="91" t="s">
        <v>443</v>
      </c>
      <c r="F15" s="91" t="s">
        <v>416</v>
      </c>
      <c r="G15" s="91" t="s">
        <v>422</v>
      </c>
      <c r="H15" s="91" t="s">
        <v>423</v>
      </c>
      <c r="I15" s="91" t="s">
        <v>433</v>
      </c>
      <c r="J15" s="91" t="s">
        <v>444</v>
      </c>
    </row>
    <row r="16" ht="42" customHeight="1" outlineLevel="1" spans="1:10">
      <c r="A16" s="91" t="s">
        <v>369</v>
      </c>
      <c r="B16" s="91" t="s">
        <v>406</v>
      </c>
      <c r="C16" s="91" t="s">
        <v>445</v>
      </c>
      <c r="D16" s="91" t="s">
        <v>446</v>
      </c>
      <c r="E16" s="91" t="s">
        <v>446</v>
      </c>
      <c r="F16" s="91" t="s">
        <v>416</v>
      </c>
      <c r="G16" s="91" t="s">
        <v>447</v>
      </c>
      <c r="H16" s="91" t="s">
        <v>428</v>
      </c>
      <c r="I16" s="91" t="s">
        <v>413</v>
      </c>
      <c r="J16" s="91" t="s">
        <v>448</v>
      </c>
    </row>
    <row r="17" ht="42" customHeight="1" outlineLevel="1" spans="1:10">
      <c r="A17" s="91" t="s">
        <v>389</v>
      </c>
      <c r="B17" s="91" t="s">
        <v>449</v>
      </c>
      <c r="C17" s="91" t="s">
        <v>407</v>
      </c>
      <c r="D17" s="91" t="s">
        <v>408</v>
      </c>
      <c r="E17" s="91" t="s">
        <v>450</v>
      </c>
      <c r="F17" s="91" t="s">
        <v>416</v>
      </c>
      <c r="G17" s="91" t="s">
        <v>451</v>
      </c>
      <c r="H17" s="91" t="s">
        <v>418</v>
      </c>
      <c r="I17" s="91" t="s">
        <v>413</v>
      </c>
      <c r="J17" s="91" t="s">
        <v>452</v>
      </c>
    </row>
    <row r="18" ht="42" customHeight="1" outlineLevel="1" spans="1:10">
      <c r="A18" s="91" t="s">
        <v>389</v>
      </c>
      <c r="B18" s="91" t="s">
        <v>449</v>
      </c>
      <c r="C18" s="91" t="s">
        <v>407</v>
      </c>
      <c r="D18" s="91" t="s">
        <v>408</v>
      </c>
      <c r="E18" s="91" t="s">
        <v>453</v>
      </c>
      <c r="F18" s="91" t="s">
        <v>410</v>
      </c>
      <c r="G18" s="91" t="s">
        <v>454</v>
      </c>
      <c r="H18" s="91" t="s">
        <v>418</v>
      </c>
      <c r="I18" s="91" t="s">
        <v>413</v>
      </c>
      <c r="J18" s="91" t="s">
        <v>455</v>
      </c>
    </row>
    <row r="19" ht="42" customHeight="1" outlineLevel="1" spans="1:10">
      <c r="A19" s="91" t="s">
        <v>389</v>
      </c>
      <c r="B19" s="91" t="s">
        <v>449</v>
      </c>
      <c r="C19" s="91" t="s">
        <v>407</v>
      </c>
      <c r="D19" s="91" t="s">
        <v>408</v>
      </c>
      <c r="E19" s="91" t="s">
        <v>456</v>
      </c>
      <c r="F19" s="91" t="s">
        <v>410</v>
      </c>
      <c r="G19" s="91" t="s">
        <v>454</v>
      </c>
      <c r="H19" s="91" t="s">
        <v>418</v>
      </c>
      <c r="I19" s="91" t="s">
        <v>413</v>
      </c>
      <c r="J19" s="91" t="s">
        <v>457</v>
      </c>
    </row>
    <row r="20" ht="42" customHeight="1" outlineLevel="1" spans="1:10">
      <c r="A20" s="91" t="s">
        <v>389</v>
      </c>
      <c r="B20" s="91" t="s">
        <v>449</v>
      </c>
      <c r="C20" s="91" t="s">
        <v>407</v>
      </c>
      <c r="D20" s="91" t="s">
        <v>408</v>
      </c>
      <c r="E20" s="91" t="s">
        <v>458</v>
      </c>
      <c r="F20" s="91" t="s">
        <v>410</v>
      </c>
      <c r="G20" s="91" t="s">
        <v>459</v>
      </c>
      <c r="H20" s="91" t="s">
        <v>418</v>
      </c>
      <c r="I20" s="91" t="s">
        <v>413</v>
      </c>
      <c r="J20" s="91" t="s">
        <v>460</v>
      </c>
    </row>
    <row r="21" ht="42" customHeight="1" outlineLevel="1" spans="1:10">
      <c r="A21" s="91" t="s">
        <v>389</v>
      </c>
      <c r="B21" s="91" t="s">
        <v>449</v>
      </c>
      <c r="C21" s="91" t="s">
        <v>407</v>
      </c>
      <c r="D21" s="91" t="s">
        <v>408</v>
      </c>
      <c r="E21" s="91" t="s">
        <v>461</v>
      </c>
      <c r="F21" s="91" t="s">
        <v>410</v>
      </c>
      <c r="G21" s="91" t="s">
        <v>459</v>
      </c>
      <c r="H21" s="91" t="s">
        <v>418</v>
      </c>
      <c r="I21" s="91" t="s">
        <v>413</v>
      </c>
      <c r="J21" s="91" t="s">
        <v>462</v>
      </c>
    </row>
    <row r="22" ht="42" customHeight="1" outlineLevel="1" spans="1:10">
      <c r="A22" s="91" t="s">
        <v>389</v>
      </c>
      <c r="B22" s="91" t="s">
        <v>449</v>
      </c>
      <c r="C22" s="91" t="s">
        <v>407</v>
      </c>
      <c r="D22" s="91" t="s">
        <v>420</v>
      </c>
      <c r="E22" s="91" t="s">
        <v>463</v>
      </c>
      <c r="F22" s="91" t="s">
        <v>416</v>
      </c>
      <c r="G22" s="91" t="s">
        <v>422</v>
      </c>
      <c r="H22" s="91" t="s">
        <v>423</v>
      </c>
      <c r="I22" s="91" t="s">
        <v>413</v>
      </c>
      <c r="J22" s="91" t="s">
        <v>464</v>
      </c>
    </row>
    <row r="23" ht="42" customHeight="1" outlineLevel="1" spans="1:10">
      <c r="A23" s="91" t="s">
        <v>389</v>
      </c>
      <c r="B23" s="91" t="s">
        <v>449</v>
      </c>
      <c r="C23" s="91" t="s">
        <v>407</v>
      </c>
      <c r="D23" s="91" t="s">
        <v>420</v>
      </c>
      <c r="E23" s="91" t="s">
        <v>465</v>
      </c>
      <c r="F23" s="91" t="s">
        <v>416</v>
      </c>
      <c r="G23" s="91" t="s">
        <v>422</v>
      </c>
      <c r="H23" s="91" t="s">
        <v>423</v>
      </c>
      <c r="I23" s="91" t="s">
        <v>413</v>
      </c>
      <c r="J23" s="91" t="s">
        <v>466</v>
      </c>
    </row>
    <row r="24" ht="42" customHeight="1" outlineLevel="1" spans="1:10">
      <c r="A24" s="91" t="s">
        <v>389</v>
      </c>
      <c r="B24" s="91" t="s">
        <v>449</v>
      </c>
      <c r="C24" s="91" t="s">
        <v>407</v>
      </c>
      <c r="D24" s="91" t="s">
        <v>425</v>
      </c>
      <c r="E24" s="91" t="s">
        <v>467</v>
      </c>
      <c r="F24" s="91" t="s">
        <v>416</v>
      </c>
      <c r="G24" s="91" t="s">
        <v>468</v>
      </c>
      <c r="H24" s="91" t="s">
        <v>423</v>
      </c>
      <c r="I24" s="91" t="s">
        <v>413</v>
      </c>
      <c r="J24" s="91" t="s">
        <v>469</v>
      </c>
    </row>
    <row r="25" ht="42" customHeight="1" outlineLevel="1" spans="1:10">
      <c r="A25" s="91" t="s">
        <v>389</v>
      </c>
      <c r="B25" s="91" t="s">
        <v>449</v>
      </c>
      <c r="C25" s="91" t="s">
        <v>407</v>
      </c>
      <c r="D25" s="91" t="s">
        <v>425</v>
      </c>
      <c r="E25" s="91" t="s">
        <v>470</v>
      </c>
      <c r="F25" s="91" t="s">
        <v>416</v>
      </c>
      <c r="G25" s="91" t="s">
        <v>468</v>
      </c>
      <c r="H25" s="91" t="s">
        <v>423</v>
      </c>
      <c r="I25" s="91" t="s">
        <v>413</v>
      </c>
      <c r="J25" s="91" t="s">
        <v>471</v>
      </c>
    </row>
    <row r="26" ht="42" customHeight="1" outlineLevel="1" spans="1:10">
      <c r="A26" s="91" t="s">
        <v>389</v>
      </c>
      <c r="B26" s="91" t="s">
        <v>449</v>
      </c>
      <c r="C26" s="91" t="s">
        <v>430</v>
      </c>
      <c r="D26" s="91" t="s">
        <v>472</v>
      </c>
      <c r="E26" s="91" t="s">
        <v>473</v>
      </c>
      <c r="F26" s="91" t="s">
        <v>474</v>
      </c>
      <c r="G26" s="91" t="s">
        <v>475</v>
      </c>
      <c r="H26" s="91" t="s">
        <v>476</v>
      </c>
      <c r="I26" s="91" t="s">
        <v>413</v>
      </c>
      <c r="J26" s="91" t="s">
        <v>477</v>
      </c>
    </row>
    <row r="27" ht="42" customHeight="1" outlineLevel="1" spans="1:10">
      <c r="A27" s="91" t="s">
        <v>389</v>
      </c>
      <c r="B27" s="91" t="s">
        <v>449</v>
      </c>
      <c r="C27" s="91" t="s">
        <v>430</v>
      </c>
      <c r="D27" s="91" t="s">
        <v>435</v>
      </c>
      <c r="E27" s="91" t="s">
        <v>478</v>
      </c>
      <c r="F27" s="91" t="s">
        <v>416</v>
      </c>
      <c r="G27" s="91" t="s">
        <v>479</v>
      </c>
      <c r="H27" s="91" t="s">
        <v>423</v>
      </c>
      <c r="I27" s="91" t="s">
        <v>413</v>
      </c>
      <c r="J27" s="91" t="s">
        <v>480</v>
      </c>
    </row>
    <row r="28" ht="42" customHeight="1" outlineLevel="1" spans="1:10">
      <c r="A28" s="91" t="s">
        <v>389</v>
      </c>
      <c r="B28" s="91" t="s">
        <v>449</v>
      </c>
      <c r="C28" s="91" t="s">
        <v>430</v>
      </c>
      <c r="D28" s="91" t="s">
        <v>438</v>
      </c>
      <c r="E28" s="91" t="s">
        <v>481</v>
      </c>
      <c r="F28" s="91" t="s">
        <v>410</v>
      </c>
      <c r="G28" s="91" t="s">
        <v>482</v>
      </c>
      <c r="H28" s="91" t="s">
        <v>423</v>
      </c>
      <c r="I28" s="91" t="s">
        <v>433</v>
      </c>
      <c r="J28" s="91" t="s">
        <v>483</v>
      </c>
    </row>
    <row r="29" ht="42" customHeight="1" outlineLevel="1" spans="1:10">
      <c r="A29" s="91" t="s">
        <v>389</v>
      </c>
      <c r="B29" s="91" t="s">
        <v>449</v>
      </c>
      <c r="C29" s="91" t="s">
        <v>441</v>
      </c>
      <c r="D29" s="91" t="s">
        <v>442</v>
      </c>
      <c r="E29" s="91" t="s">
        <v>484</v>
      </c>
      <c r="F29" s="91" t="s">
        <v>416</v>
      </c>
      <c r="G29" s="91" t="s">
        <v>422</v>
      </c>
      <c r="H29" s="91" t="s">
        <v>423</v>
      </c>
      <c r="I29" s="91" t="s">
        <v>433</v>
      </c>
      <c r="J29" s="91" t="s">
        <v>485</v>
      </c>
    </row>
    <row r="30" ht="42" customHeight="1" outlineLevel="1" spans="1:10">
      <c r="A30" s="91" t="s">
        <v>393</v>
      </c>
      <c r="B30" s="91" t="s">
        <v>486</v>
      </c>
      <c r="C30" s="91" t="s">
        <v>407</v>
      </c>
      <c r="D30" s="91" t="s">
        <v>408</v>
      </c>
      <c r="E30" s="91" t="s">
        <v>487</v>
      </c>
      <c r="F30" s="91" t="s">
        <v>410</v>
      </c>
      <c r="G30" s="91" t="s">
        <v>488</v>
      </c>
      <c r="H30" s="91" t="s">
        <v>489</v>
      </c>
      <c r="I30" s="91" t="s">
        <v>413</v>
      </c>
      <c r="J30" s="91" t="s">
        <v>490</v>
      </c>
    </row>
    <row r="31" ht="42" customHeight="1" outlineLevel="1" spans="1:10">
      <c r="A31" s="91" t="s">
        <v>393</v>
      </c>
      <c r="B31" s="91" t="s">
        <v>486</v>
      </c>
      <c r="C31" s="91" t="s">
        <v>407</v>
      </c>
      <c r="D31" s="91" t="s">
        <v>420</v>
      </c>
      <c r="E31" s="91" t="s">
        <v>491</v>
      </c>
      <c r="F31" s="91" t="s">
        <v>416</v>
      </c>
      <c r="G31" s="91" t="s">
        <v>468</v>
      </c>
      <c r="H31" s="91" t="s">
        <v>423</v>
      </c>
      <c r="I31" s="91" t="s">
        <v>413</v>
      </c>
      <c r="J31" s="91" t="s">
        <v>492</v>
      </c>
    </row>
    <row r="32" ht="42" customHeight="1" outlineLevel="1" spans="1:10">
      <c r="A32" s="91" t="s">
        <v>393</v>
      </c>
      <c r="B32" s="91" t="s">
        <v>486</v>
      </c>
      <c r="C32" s="91" t="s">
        <v>430</v>
      </c>
      <c r="D32" s="91" t="s">
        <v>435</v>
      </c>
      <c r="E32" s="91" t="s">
        <v>493</v>
      </c>
      <c r="F32" s="91" t="s">
        <v>416</v>
      </c>
      <c r="G32" s="91" t="s">
        <v>494</v>
      </c>
      <c r="H32" s="91" t="s">
        <v>423</v>
      </c>
      <c r="I32" s="91" t="s">
        <v>413</v>
      </c>
      <c r="J32" s="91" t="s">
        <v>495</v>
      </c>
    </row>
    <row r="33" ht="42" customHeight="1" outlineLevel="1" spans="1:10">
      <c r="A33" s="91" t="s">
        <v>393</v>
      </c>
      <c r="B33" s="91" t="s">
        <v>486</v>
      </c>
      <c r="C33" s="91" t="s">
        <v>441</v>
      </c>
      <c r="D33" s="91" t="s">
        <v>442</v>
      </c>
      <c r="E33" s="91" t="s">
        <v>496</v>
      </c>
      <c r="F33" s="91" t="s">
        <v>416</v>
      </c>
      <c r="G33" s="91" t="s">
        <v>422</v>
      </c>
      <c r="H33" s="91" t="s">
        <v>423</v>
      </c>
      <c r="I33" s="91" t="s">
        <v>433</v>
      </c>
      <c r="J33" s="91" t="s">
        <v>497</v>
      </c>
    </row>
    <row r="34" ht="42" customHeight="1" outlineLevel="1" spans="1:10">
      <c r="A34" s="91" t="s">
        <v>393</v>
      </c>
      <c r="B34" s="91" t="s">
        <v>486</v>
      </c>
      <c r="C34" s="91" t="s">
        <v>445</v>
      </c>
      <c r="D34" s="91" t="s">
        <v>446</v>
      </c>
      <c r="E34" s="91" t="s">
        <v>498</v>
      </c>
      <c r="F34" s="91" t="s">
        <v>410</v>
      </c>
      <c r="G34" s="91" t="s">
        <v>499</v>
      </c>
      <c r="H34" s="91" t="s">
        <v>500</v>
      </c>
      <c r="I34" s="91" t="s">
        <v>413</v>
      </c>
      <c r="J34" s="91" t="s">
        <v>501</v>
      </c>
    </row>
    <row r="35" ht="42" customHeight="1" outlineLevel="1" spans="1:10">
      <c r="A35" s="91" t="s">
        <v>364</v>
      </c>
      <c r="B35" s="91" t="s">
        <v>502</v>
      </c>
      <c r="C35" s="91" t="s">
        <v>407</v>
      </c>
      <c r="D35" s="91" t="s">
        <v>408</v>
      </c>
      <c r="E35" s="91" t="s">
        <v>503</v>
      </c>
      <c r="F35" s="91" t="s">
        <v>410</v>
      </c>
      <c r="G35" s="91" t="s">
        <v>85</v>
      </c>
      <c r="H35" s="91" t="s">
        <v>504</v>
      </c>
      <c r="I35" s="91" t="s">
        <v>413</v>
      </c>
      <c r="J35" s="91" t="s">
        <v>505</v>
      </c>
    </row>
    <row r="36" ht="42" customHeight="1" outlineLevel="1" spans="1:10">
      <c r="A36" s="91" t="s">
        <v>364</v>
      </c>
      <c r="B36" s="91" t="s">
        <v>502</v>
      </c>
      <c r="C36" s="91" t="s">
        <v>407</v>
      </c>
      <c r="D36" s="91" t="s">
        <v>420</v>
      </c>
      <c r="E36" s="91" t="s">
        <v>498</v>
      </c>
      <c r="F36" s="91" t="s">
        <v>410</v>
      </c>
      <c r="G36" s="91" t="s">
        <v>506</v>
      </c>
      <c r="H36" s="91" t="s">
        <v>507</v>
      </c>
      <c r="I36" s="91" t="s">
        <v>413</v>
      </c>
      <c r="J36" s="91" t="s">
        <v>508</v>
      </c>
    </row>
    <row r="37" ht="42" customHeight="1" outlineLevel="1" spans="1:10">
      <c r="A37" s="91" t="s">
        <v>364</v>
      </c>
      <c r="B37" s="91" t="s">
        <v>502</v>
      </c>
      <c r="C37" s="91" t="s">
        <v>407</v>
      </c>
      <c r="D37" s="91" t="s">
        <v>425</v>
      </c>
      <c r="E37" s="91" t="s">
        <v>509</v>
      </c>
      <c r="F37" s="91" t="s">
        <v>416</v>
      </c>
      <c r="G37" s="91" t="s">
        <v>510</v>
      </c>
      <c r="H37" s="91" t="s">
        <v>423</v>
      </c>
      <c r="I37" s="91" t="s">
        <v>413</v>
      </c>
      <c r="J37" s="91" t="s">
        <v>511</v>
      </c>
    </row>
    <row r="38" ht="42" customHeight="1" outlineLevel="1" spans="1:10">
      <c r="A38" s="91" t="s">
        <v>364</v>
      </c>
      <c r="B38" s="91" t="s">
        <v>502</v>
      </c>
      <c r="C38" s="91" t="s">
        <v>430</v>
      </c>
      <c r="D38" s="91" t="s">
        <v>472</v>
      </c>
      <c r="E38" s="91" t="s">
        <v>512</v>
      </c>
      <c r="F38" s="91" t="s">
        <v>416</v>
      </c>
      <c r="G38" s="91" t="s">
        <v>513</v>
      </c>
      <c r="H38" s="91" t="s">
        <v>423</v>
      </c>
      <c r="I38" s="91" t="s">
        <v>413</v>
      </c>
      <c r="J38" s="91" t="s">
        <v>514</v>
      </c>
    </row>
    <row r="39" ht="42" customHeight="1" outlineLevel="1" spans="1:10">
      <c r="A39" s="91" t="s">
        <v>364</v>
      </c>
      <c r="B39" s="91" t="s">
        <v>502</v>
      </c>
      <c r="C39" s="91" t="s">
        <v>441</v>
      </c>
      <c r="D39" s="91" t="s">
        <v>442</v>
      </c>
      <c r="E39" s="91" t="s">
        <v>515</v>
      </c>
      <c r="F39" s="91" t="s">
        <v>416</v>
      </c>
      <c r="G39" s="91" t="s">
        <v>422</v>
      </c>
      <c r="H39" s="91" t="s">
        <v>423</v>
      </c>
      <c r="I39" s="91" t="s">
        <v>433</v>
      </c>
      <c r="J39" s="91" t="s">
        <v>516</v>
      </c>
    </row>
    <row r="40" ht="42" customHeight="1" outlineLevel="1" spans="1:10">
      <c r="A40" s="91" t="s">
        <v>345</v>
      </c>
      <c r="B40" s="91" t="s">
        <v>517</v>
      </c>
      <c r="C40" s="91" t="s">
        <v>407</v>
      </c>
      <c r="D40" s="91" t="s">
        <v>408</v>
      </c>
      <c r="E40" s="91" t="s">
        <v>518</v>
      </c>
      <c r="F40" s="91" t="s">
        <v>410</v>
      </c>
      <c r="G40" s="91" t="s">
        <v>499</v>
      </c>
      <c r="H40" s="91" t="s">
        <v>423</v>
      </c>
      <c r="I40" s="91" t="s">
        <v>413</v>
      </c>
      <c r="J40" s="91" t="s">
        <v>519</v>
      </c>
    </row>
    <row r="41" ht="42" customHeight="1" outlineLevel="1" spans="1:10">
      <c r="A41" s="91" t="s">
        <v>345</v>
      </c>
      <c r="B41" s="91" t="s">
        <v>517</v>
      </c>
      <c r="C41" s="91" t="s">
        <v>407</v>
      </c>
      <c r="D41" s="91" t="s">
        <v>408</v>
      </c>
      <c r="E41" s="91" t="s">
        <v>520</v>
      </c>
      <c r="F41" s="91" t="s">
        <v>416</v>
      </c>
      <c r="G41" s="91" t="s">
        <v>468</v>
      </c>
      <c r="H41" s="91" t="s">
        <v>423</v>
      </c>
      <c r="I41" s="91" t="s">
        <v>413</v>
      </c>
      <c r="J41" s="91" t="s">
        <v>521</v>
      </c>
    </row>
    <row r="42" ht="42" customHeight="1" outlineLevel="1" spans="1:10">
      <c r="A42" s="91" t="s">
        <v>345</v>
      </c>
      <c r="B42" s="91" t="s">
        <v>517</v>
      </c>
      <c r="C42" s="91" t="s">
        <v>430</v>
      </c>
      <c r="D42" s="91" t="s">
        <v>431</v>
      </c>
      <c r="E42" s="91" t="s">
        <v>522</v>
      </c>
      <c r="F42" s="91" t="s">
        <v>410</v>
      </c>
      <c r="G42" s="91" t="s">
        <v>523</v>
      </c>
      <c r="H42" s="91" t="s">
        <v>507</v>
      </c>
      <c r="I42" s="91" t="s">
        <v>413</v>
      </c>
      <c r="J42" s="91" t="s">
        <v>524</v>
      </c>
    </row>
    <row r="43" ht="42" customHeight="1" outlineLevel="1" spans="1:10">
      <c r="A43" s="91" t="s">
        <v>345</v>
      </c>
      <c r="B43" s="91" t="s">
        <v>517</v>
      </c>
      <c r="C43" s="91" t="s">
        <v>430</v>
      </c>
      <c r="D43" s="91" t="s">
        <v>435</v>
      </c>
      <c r="E43" s="91" t="s">
        <v>525</v>
      </c>
      <c r="F43" s="91" t="s">
        <v>474</v>
      </c>
      <c r="G43" s="91" t="s">
        <v>526</v>
      </c>
      <c r="H43" s="91" t="s">
        <v>423</v>
      </c>
      <c r="I43" s="91" t="s">
        <v>433</v>
      </c>
      <c r="J43" s="91" t="s">
        <v>434</v>
      </c>
    </row>
    <row r="44" ht="42" customHeight="1" outlineLevel="1" spans="1:10">
      <c r="A44" s="91" t="s">
        <v>345</v>
      </c>
      <c r="B44" s="91" t="s">
        <v>517</v>
      </c>
      <c r="C44" s="91" t="s">
        <v>430</v>
      </c>
      <c r="D44" s="91" t="s">
        <v>438</v>
      </c>
      <c r="E44" s="91" t="s">
        <v>527</v>
      </c>
      <c r="F44" s="91" t="s">
        <v>474</v>
      </c>
      <c r="G44" s="91" t="s">
        <v>528</v>
      </c>
      <c r="H44" s="91" t="s">
        <v>423</v>
      </c>
      <c r="I44" s="91" t="s">
        <v>433</v>
      </c>
      <c r="J44" s="91" t="s">
        <v>529</v>
      </c>
    </row>
    <row r="45" ht="42" customHeight="1" outlineLevel="1" spans="1:10">
      <c r="A45" s="91" t="s">
        <v>345</v>
      </c>
      <c r="B45" s="91" t="s">
        <v>517</v>
      </c>
      <c r="C45" s="91" t="s">
        <v>441</v>
      </c>
      <c r="D45" s="91" t="s">
        <v>442</v>
      </c>
      <c r="E45" s="91" t="s">
        <v>530</v>
      </c>
      <c r="F45" s="91" t="s">
        <v>416</v>
      </c>
      <c r="G45" s="91" t="s">
        <v>422</v>
      </c>
      <c r="H45" s="91" t="s">
        <v>423</v>
      </c>
      <c r="I45" s="91" t="s">
        <v>433</v>
      </c>
      <c r="J45" s="91" t="s">
        <v>531</v>
      </c>
    </row>
    <row r="46" ht="42" customHeight="1" outlineLevel="1" spans="1:10">
      <c r="A46" s="91" t="s">
        <v>345</v>
      </c>
      <c r="B46" s="91" t="s">
        <v>517</v>
      </c>
      <c r="C46" s="91" t="s">
        <v>441</v>
      </c>
      <c r="D46" s="91" t="s">
        <v>442</v>
      </c>
      <c r="E46" s="91" t="s">
        <v>532</v>
      </c>
      <c r="F46" s="91" t="s">
        <v>416</v>
      </c>
      <c r="G46" s="91" t="s">
        <v>422</v>
      </c>
      <c r="H46" s="91" t="s">
        <v>423</v>
      </c>
      <c r="I46" s="91" t="s">
        <v>433</v>
      </c>
      <c r="J46" s="91" t="s">
        <v>533</v>
      </c>
    </row>
    <row r="47" ht="42" customHeight="1" outlineLevel="1" spans="1:10">
      <c r="A47" s="91" t="s">
        <v>373</v>
      </c>
      <c r="B47" s="91" t="s">
        <v>534</v>
      </c>
      <c r="C47" s="91" t="s">
        <v>407</v>
      </c>
      <c r="D47" s="91" t="s">
        <v>408</v>
      </c>
      <c r="E47" s="91" t="s">
        <v>535</v>
      </c>
      <c r="F47" s="91" t="s">
        <v>416</v>
      </c>
      <c r="G47" s="91" t="s">
        <v>468</v>
      </c>
      <c r="H47" s="91" t="s">
        <v>423</v>
      </c>
      <c r="I47" s="91" t="s">
        <v>413</v>
      </c>
      <c r="J47" s="91" t="s">
        <v>536</v>
      </c>
    </row>
    <row r="48" ht="42" customHeight="1" outlineLevel="1" spans="1:10">
      <c r="A48" s="91" t="s">
        <v>373</v>
      </c>
      <c r="B48" s="91" t="s">
        <v>534</v>
      </c>
      <c r="C48" s="91" t="s">
        <v>407</v>
      </c>
      <c r="D48" s="91" t="s">
        <v>408</v>
      </c>
      <c r="E48" s="91" t="s">
        <v>537</v>
      </c>
      <c r="F48" s="91" t="s">
        <v>416</v>
      </c>
      <c r="G48" s="91" t="s">
        <v>468</v>
      </c>
      <c r="H48" s="91" t="s">
        <v>423</v>
      </c>
      <c r="I48" s="91" t="s">
        <v>413</v>
      </c>
      <c r="J48" s="91" t="s">
        <v>538</v>
      </c>
    </row>
    <row r="49" ht="42" customHeight="1" outlineLevel="1" spans="1:10">
      <c r="A49" s="91" t="s">
        <v>373</v>
      </c>
      <c r="B49" s="91" t="s">
        <v>534</v>
      </c>
      <c r="C49" s="91" t="s">
        <v>407</v>
      </c>
      <c r="D49" s="91" t="s">
        <v>420</v>
      </c>
      <c r="E49" s="91" t="s">
        <v>539</v>
      </c>
      <c r="F49" s="91" t="s">
        <v>416</v>
      </c>
      <c r="G49" s="91" t="s">
        <v>468</v>
      </c>
      <c r="H49" s="91" t="s">
        <v>423</v>
      </c>
      <c r="I49" s="91" t="s">
        <v>413</v>
      </c>
      <c r="J49" s="91" t="s">
        <v>540</v>
      </c>
    </row>
    <row r="50" ht="42" customHeight="1" outlineLevel="1" spans="1:10">
      <c r="A50" s="91" t="s">
        <v>373</v>
      </c>
      <c r="B50" s="91" t="s">
        <v>534</v>
      </c>
      <c r="C50" s="91" t="s">
        <v>407</v>
      </c>
      <c r="D50" s="91" t="s">
        <v>425</v>
      </c>
      <c r="E50" s="91" t="s">
        <v>541</v>
      </c>
      <c r="F50" s="91" t="s">
        <v>416</v>
      </c>
      <c r="G50" s="91" t="s">
        <v>468</v>
      </c>
      <c r="H50" s="91" t="s">
        <v>423</v>
      </c>
      <c r="I50" s="91" t="s">
        <v>413</v>
      </c>
      <c r="J50" s="91" t="s">
        <v>542</v>
      </c>
    </row>
    <row r="51" ht="42" customHeight="1" outlineLevel="1" spans="1:10">
      <c r="A51" s="91" t="s">
        <v>373</v>
      </c>
      <c r="B51" s="91" t="s">
        <v>534</v>
      </c>
      <c r="C51" s="91" t="s">
        <v>430</v>
      </c>
      <c r="D51" s="91" t="s">
        <v>435</v>
      </c>
      <c r="E51" s="91" t="s">
        <v>543</v>
      </c>
      <c r="F51" s="91" t="s">
        <v>416</v>
      </c>
      <c r="G51" s="91" t="s">
        <v>479</v>
      </c>
      <c r="H51" s="91" t="s">
        <v>479</v>
      </c>
      <c r="I51" s="91" t="s">
        <v>433</v>
      </c>
      <c r="J51" s="91" t="s">
        <v>544</v>
      </c>
    </row>
    <row r="52" ht="42" customHeight="1" outlineLevel="1" spans="1:10">
      <c r="A52" s="91" t="s">
        <v>373</v>
      </c>
      <c r="B52" s="91" t="s">
        <v>534</v>
      </c>
      <c r="C52" s="91" t="s">
        <v>430</v>
      </c>
      <c r="D52" s="91" t="s">
        <v>438</v>
      </c>
      <c r="E52" s="91" t="s">
        <v>545</v>
      </c>
      <c r="F52" s="91" t="s">
        <v>410</v>
      </c>
      <c r="G52" s="91" t="s">
        <v>479</v>
      </c>
      <c r="H52" s="91" t="s">
        <v>479</v>
      </c>
      <c r="I52" s="91" t="s">
        <v>433</v>
      </c>
      <c r="J52" s="91" t="s">
        <v>546</v>
      </c>
    </row>
    <row r="53" ht="42" customHeight="1" outlineLevel="1" spans="1:10">
      <c r="A53" s="91" t="s">
        <v>373</v>
      </c>
      <c r="B53" s="91" t="s">
        <v>534</v>
      </c>
      <c r="C53" s="91" t="s">
        <v>441</v>
      </c>
      <c r="D53" s="91" t="s">
        <v>442</v>
      </c>
      <c r="E53" s="91" t="s">
        <v>547</v>
      </c>
      <c r="F53" s="91" t="s">
        <v>416</v>
      </c>
      <c r="G53" s="91" t="s">
        <v>422</v>
      </c>
      <c r="H53" s="91" t="s">
        <v>423</v>
      </c>
      <c r="I53" s="91" t="s">
        <v>413</v>
      </c>
      <c r="J53" s="91" t="s">
        <v>548</v>
      </c>
    </row>
    <row r="54" ht="42" customHeight="1" outlineLevel="1" spans="1:10">
      <c r="A54" s="91" t="s">
        <v>373</v>
      </c>
      <c r="B54" s="91" t="s">
        <v>534</v>
      </c>
      <c r="C54" s="91" t="s">
        <v>441</v>
      </c>
      <c r="D54" s="91" t="s">
        <v>442</v>
      </c>
      <c r="E54" s="91" t="s">
        <v>549</v>
      </c>
      <c r="F54" s="91" t="s">
        <v>416</v>
      </c>
      <c r="G54" s="91" t="s">
        <v>422</v>
      </c>
      <c r="H54" s="91" t="s">
        <v>423</v>
      </c>
      <c r="I54" s="91" t="s">
        <v>433</v>
      </c>
      <c r="J54" s="91" t="s">
        <v>550</v>
      </c>
    </row>
    <row r="55" ht="42" customHeight="1" outlineLevel="1" spans="1:10">
      <c r="A55" s="91" t="s">
        <v>373</v>
      </c>
      <c r="B55" s="91" t="s">
        <v>534</v>
      </c>
      <c r="C55" s="91" t="s">
        <v>445</v>
      </c>
      <c r="D55" s="91" t="s">
        <v>446</v>
      </c>
      <c r="E55" s="91" t="s">
        <v>551</v>
      </c>
      <c r="F55" s="91" t="s">
        <v>474</v>
      </c>
      <c r="G55" s="91" t="s">
        <v>552</v>
      </c>
      <c r="H55" s="91" t="s">
        <v>553</v>
      </c>
      <c r="I55" s="91" t="s">
        <v>413</v>
      </c>
      <c r="J55" s="91" t="s">
        <v>554</v>
      </c>
    </row>
    <row r="56" ht="42" customHeight="1" outlineLevel="1" spans="1:10">
      <c r="A56" s="91" t="s">
        <v>379</v>
      </c>
      <c r="B56" s="91" t="s">
        <v>555</v>
      </c>
      <c r="C56" s="91" t="s">
        <v>407</v>
      </c>
      <c r="D56" s="91" t="s">
        <v>408</v>
      </c>
      <c r="E56" s="91" t="s">
        <v>556</v>
      </c>
      <c r="F56" s="91" t="s">
        <v>416</v>
      </c>
      <c r="G56" s="91" t="s">
        <v>422</v>
      </c>
      <c r="H56" s="91" t="s">
        <v>423</v>
      </c>
      <c r="I56" s="91" t="s">
        <v>413</v>
      </c>
      <c r="J56" s="91" t="s">
        <v>557</v>
      </c>
    </row>
    <row r="57" ht="42" customHeight="1" outlineLevel="1" spans="1:10">
      <c r="A57" s="91" t="s">
        <v>379</v>
      </c>
      <c r="B57" s="91" t="s">
        <v>555</v>
      </c>
      <c r="C57" s="91" t="s">
        <v>407</v>
      </c>
      <c r="D57" s="91" t="s">
        <v>420</v>
      </c>
      <c r="E57" s="91" t="s">
        <v>558</v>
      </c>
      <c r="F57" s="91" t="s">
        <v>474</v>
      </c>
      <c r="G57" s="91" t="s">
        <v>559</v>
      </c>
      <c r="H57" s="91" t="s">
        <v>560</v>
      </c>
      <c r="I57" s="91" t="s">
        <v>413</v>
      </c>
      <c r="J57" s="91" t="s">
        <v>561</v>
      </c>
    </row>
    <row r="58" ht="42" customHeight="1" outlineLevel="1" spans="1:10">
      <c r="A58" s="91" t="s">
        <v>379</v>
      </c>
      <c r="B58" s="91" t="s">
        <v>555</v>
      </c>
      <c r="C58" s="91" t="s">
        <v>407</v>
      </c>
      <c r="D58" s="91" t="s">
        <v>425</v>
      </c>
      <c r="E58" s="91" t="s">
        <v>562</v>
      </c>
      <c r="F58" s="91" t="s">
        <v>416</v>
      </c>
      <c r="G58" s="91" t="s">
        <v>559</v>
      </c>
      <c r="H58" s="91" t="s">
        <v>428</v>
      </c>
      <c r="I58" s="91" t="s">
        <v>413</v>
      </c>
      <c r="J58" s="91" t="s">
        <v>563</v>
      </c>
    </row>
    <row r="59" ht="42" customHeight="1" outlineLevel="1" spans="1:10">
      <c r="A59" s="91" t="s">
        <v>379</v>
      </c>
      <c r="B59" s="91" t="s">
        <v>555</v>
      </c>
      <c r="C59" s="91" t="s">
        <v>430</v>
      </c>
      <c r="D59" s="91" t="s">
        <v>472</v>
      </c>
      <c r="E59" s="91" t="s">
        <v>564</v>
      </c>
      <c r="F59" s="91" t="s">
        <v>416</v>
      </c>
      <c r="G59" s="91" t="s">
        <v>422</v>
      </c>
      <c r="H59" s="91" t="s">
        <v>423</v>
      </c>
      <c r="I59" s="91" t="s">
        <v>413</v>
      </c>
      <c r="J59" s="91" t="s">
        <v>565</v>
      </c>
    </row>
    <row r="60" ht="42" customHeight="1" outlineLevel="1" spans="1:10">
      <c r="A60" s="91" t="s">
        <v>379</v>
      </c>
      <c r="B60" s="91" t="s">
        <v>555</v>
      </c>
      <c r="C60" s="91" t="s">
        <v>430</v>
      </c>
      <c r="D60" s="91" t="s">
        <v>472</v>
      </c>
      <c r="E60" s="91" t="s">
        <v>525</v>
      </c>
      <c r="F60" s="91" t="s">
        <v>474</v>
      </c>
      <c r="G60" s="91" t="s">
        <v>566</v>
      </c>
      <c r="H60" s="91" t="s">
        <v>423</v>
      </c>
      <c r="I60" s="91" t="s">
        <v>433</v>
      </c>
      <c r="J60" s="91" t="s">
        <v>567</v>
      </c>
    </row>
    <row r="61" ht="42" customHeight="1" outlineLevel="1" spans="1:10">
      <c r="A61" s="91" t="s">
        <v>379</v>
      </c>
      <c r="B61" s="91" t="s">
        <v>555</v>
      </c>
      <c r="C61" s="91" t="s">
        <v>441</v>
      </c>
      <c r="D61" s="91" t="s">
        <v>442</v>
      </c>
      <c r="E61" s="91" t="s">
        <v>568</v>
      </c>
      <c r="F61" s="91" t="s">
        <v>416</v>
      </c>
      <c r="G61" s="91" t="s">
        <v>422</v>
      </c>
      <c r="H61" s="91" t="s">
        <v>423</v>
      </c>
      <c r="I61" s="91" t="s">
        <v>433</v>
      </c>
      <c r="J61" s="91" t="s">
        <v>569</v>
      </c>
    </row>
    <row r="62" ht="42" customHeight="1" outlineLevel="1" spans="1:10">
      <c r="A62" s="91" t="s">
        <v>359</v>
      </c>
      <c r="B62" s="91" t="s">
        <v>570</v>
      </c>
      <c r="C62" s="91" t="s">
        <v>407</v>
      </c>
      <c r="D62" s="91" t="s">
        <v>408</v>
      </c>
      <c r="E62" s="91" t="s">
        <v>571</v>
      </c>
      <c r="F62" s="91" t="s">
        <v>416</v>
      </c>
      <c r="G62" s="91" t="s">
        <v>93</v>
      </c>
      <c r="H62" s="91" t="s">
        <v>572</v>
      </c>
      <c r="I62" s="91" t="s">
        <v>413</v>
      </c>
      <c r="J62" s="91" t="s">
        <v>573</v>
      </c>
    </row>
    <row r="63" ht="42" customHeight="1" outlineLevel="1" spans="1:10">
      <c r="A63" s="91" t="s">
        <v>359</v>
      </c>
      <c r="B63" s="91" t="s">
        <v>570</v>
      </c>
      <c r="C63" s="91" t="s">
        <v>407</v>
      </c>
      <c r="D63" s="91" t="s">
        <v>420</v>
      </c>
      <c r="E63" s="91" t="s">
        <v>574</v>
      </c>
      <c r="F63" s="91" t="s">
        <v>416</v>
      </c>
      <c r="G63" s="91" t="s">
        <v>422</v>
      </c>
      <c r="H63" s="91" t="s">
        <v>423</v>
      </c>
      <c r="I63" s="91" t="s">
        <v>413</v>
      </c>
      <c r="J63" s="91" t="s">
        <v>575</v>
      </c>
    </row>
    <row r="64" ht="42" customHeight="1" outlineLevel="1" spans="1:10">
      <c r="A64" s="91" t="s">
        <v>359</v>
      </c>
      <c r="B64" s="91" t="s">
        <v>570</v>
      </c>
      <c r="C64" s="91" t="s">
        <v>407</v>
      </c>
      <c r="D64" s="91" t="s">
        <v>425</v>
      </c>
      <c r="E64" s="91" t="s">
        <v>576</v>
      </c>
      <c r="F64" s="91" t="s">
        <v>416</v>
      </c>
      <c r="G64" s="91" t="s">
        <v>559</v>
      </c>
      <c r="H64" s="91" t="s">
        <v>428</v>
      </c>
      <c r="I64" s="91" t="s">
        <v>413</v>
      </c>
      <c r="J64" s="91" t="s">
        <v>577</v>
      </c>
    </row>
    <row r="65" ht="42" customHeight="1" outlineLevel="1" spans="1:10">
      <c r="A65" s="91" t="s">
        <v>359</v>
      </c>
      <c r="B65" s="91" t="s">
        <v>570</v>
      </c>
      <c r="C65" s="91" t="s">
        <v>430</v>
      </c>
      <c r="D65" s="91" t="s">
        <v>472</v>
      </c>
      <c r="E65" s="91" t="s">
        <v>578</v>
      </c>
      <c r="F65" s="91" t="s">
        <v>416</v>
      </c>
      <c r="G65" s="91" t="s">
        <v>579</v>
      </c>
      <c r="H65" s="91" t="s">
        <v>423</v>
      </c>
      <c r="I65" s="91" t="s">
        <v>413</v>
      </c>
      <c r="J65" s="91" t="s">
        <v>580</v>
      </c>
    </row>
    <row r="66" ht="42" customHeight="1" outlineLevel="1" spans="1:10">
      <c r="A66" s="91" t="s">
        <v>359</v>
      </c>
      <c r="B66" s="91" t="s">
        <v>570</v>
      </c>
      <c r="C66" s="91" t="s">
        <v>441</v>
      </c>
      <c r="D66" s="91" t="s">
        <v>442</v>
      </c>
      <c r="E66" s="91" t="s">
        <v>581</v>
      </c>
      <c r="F66" s="91" t="s">
        <v>416</v>
      </c>
      <c r="G66" s="91" t="s">
        <v>422</v>
      </c>
      <c r="H66" s="91" t="s">
        <v>423</v>
      </c>
      <c r="I66" s="91" t="s">
        <v>413</v>
      </c>
      <c r="J66" s="91" t="s">
        <v>582</v>
      </c>
    </row>
    <row r="67" ht="42" customHeight="1" outlineLevel="1" spans="1:10">
      <c r="A67" s="91" t="s">
        <v>367</v>
      </c>
      <c r="B67" s="91" t="s">
        <v>583</v>
      </c>
      <c r="C67" s="91" t="s">
        <v>407</v>
      </c>
      <c r="D67" s="91" t="s">
        <v>408</v>
      </c>
      <c r="E67" s="91" t="s">
        <v>584</v>
      </c>
      <c r="F67" s="91" t="s">
        <v>416</v>
      </c>
      <c r="G67" s="91" t="s">
        <v>585</v>
      </c>
      <c r="H67" s="91" t="s">
        <v>418</v>
      </c>
      <c r="I67" s="91" t="s">
        <v>413</v>
      </c>
      <c r="J67" s="91" t="s">
        <v>586</v>
      </c>
    </row>
    <row r="68" ht="42" customHeight="1" outlineLevel="1" spans="1:10">
      <c r="A68" s="91" t="s">
        <v>367</v>
      </c>
      <c r="B68" s="91" t="s">
        <v>583</v>
      </c>
      <c r="C68" s="91" t="s">
        <v>407</v>
      </c>
      <c r="D68" s="91" t="s">
        <v>408</v>
      </c>
      <c r="E68" s="91" t="s">
        <v>587</v>
      </c>
      <c r="F68" s="91" t="s">
        <v>410</v>
      </c>
      <c r="G68" s="91" t="s">
        <v>559</v>
      </c>
      <c r="H68" s="91" t="s">
        <v>588</v>
      </c>
      <c r="I68" s="91" t="s">
        <v>413</v>
      </c>
      <c r="J68" s="91" t="s">
        <v>589</v>
      </c>
    </row>
    <row r="69" ht="42" customHeight="1" outlineLevel="1" spans="1:10">
      <c r="A69" s="91" t="s">
        <v>367</v>
      </c>
      <c r="B69" s="91" t="s">
        <v>583</v>
      </c>
      <c r="C69" s="91" t="s">
        <v>407</v>
      </c>
      <c r="D69" s="91" t="s">
        <v>408</v>
      </c>
      <c r="E69" s="91" t="s">
        <v>590</v>
      </c>
      <c r="F69" s="91" t="s">
        <v>416</v>
      </c>
      <c r="G69" s="91" t="s">
        <v>559</v>
      </c>
      <c r="H69" s="91" t="s">
        <v>591</v>
      </c>
      <c r="I69" s="91" t="s">
        <v>413</v>
      </c>
      <c r="J69" s="91" t="s">
        <v>592</v>
      </c>
    </row>
    <row r="70" ht="42" customHeight="1" outlineLevel="1" spans="1:10">
      <c r="A70" s="91" t="s">
        <v>367</v>
      </c>
      <c r="B70" s="91" t="s">
        <v>583</v>
      </c>
      <c r="C70" s="91" t="s">
        <v>407</v>
      </c>
      <c r="D70" s="91" t="s">
        <v>420</v>
      </c>
      <c r="E70" s="91" t="s">
        <v>593</v>
      </c>
      <c r="F70" s="91" t="s">
        <v>416</v>
      </c>
      <c r="G70" s="91" t="s">
        <v>422</v>
      </c>
      <c r="H70" s="91" t="s">
        <v>423</v>
      </c>
      <c r="I70" s="91" t="s">
        <v>413</v>
      </c>
      <c r="J70" s="91" t="s">
        <v>594</v>
      </c>
    </row>
    <row r="71" ht="42" customHeight="1" outlineLevel="1" spans="1:10">
      <c r="A71" s="91" t="s">
        <v>367</v>
      </c>
      <c r="B71" s="91" t="s">
        <v>583</v>
      </c>
      <c r="C71" s="91" t="s">
        <v>407</v>
      </c>
      <c r="D71" s="91" t="s">
        <v>420</v>
      </c>
      <c r="E71" s="91" t="s">
        <v>595</v>
      </c>
      <c r="F71" s="91" t="s">
        <v>416</v>
      </c>
      <c r="G71" s="91" t="s">
        <v>468</v>
      </c>
      <c r="H71" s="91" t="s">
        <v>423</v>
      </c>
      <c r="I71" s="91" t="s">
        <v>413</v>
      </c>
      <c r="J71" s="91" t="s">
        <v>596</v>
      </c>
    </row>
    <row r="72" ht="42" customHeight="1" outlineLevel="1" spans="1:10">
      <c r="A72" s="91" t="s">
        <v>367</v>
      </c>
      <c r="B72" s="91" t="s">
        <v>583</v>
      </c>
      <c r="C72" s="91" t="s">
        <v>430</v>
      </c>
      <c r="D72" s="91" t="s">
        <v>472</v>
      </c>
      <c r="E72" s="91" t="s">
        <v>597</v>
      </c>
      <c r="F72" s="91" t="s">
        <v>416</v>
      </c>
      <c r="G72" s="91" t="s">
        <v>422</v>
      </c>
      <c r="H72" s="91" t="s">
        <v>423</v>
      </c>
      <c r="I72" s="91" t="s">
        <v>433</v>
      </c>
      <c r="J72" s="91" t="s">
        <v>594</v>
      </c>
    </row>
    <row r="73" ht="42" customHeight="1" outlineLevel="1" spans="1:10">
      <c r="A73" s="91" t="s">
        <v>367</v>
      </c>
      <c r="B73" s="91" t="s">
        <v>583</v>
      </c>
      <c r="C73" s="91" t="s">
        <v>430</v>
      </c>
      <c r="D73" s="91" t="s">
        <v>435</v>
      </c>
      <c r="E73" s="91" t="s">
        <v>525</v>
      </c>
      <c r="F73" s="91" t="s">
        <v>474</v>
      </c>
      <c r="G73" s="91" t="s">
        <v>598</v>
      </c>
      <c r="H73" s="91" t="s">
        <v>423</v>
      </c>
      <c r="I73" s="91" t="s">
        <v>433</v>
      </c>
      <c r="J73" s="91" t="s">
        <v>434</v>
      </c>
    </row>
    <row r="74" ht="42" customHeight="1" outlineLevel="1" spans="1:10">
      <c r="A74" s="91" t="s">
        <v>367</v>
      </c>
      <c r="B74" s="91" t="s">
        <v>583</v>
      </c>
      <c r="C74" s="91" t="s">
        <v>441</v>
      </c>
      <c r="D74" s="91" t="s">
        <v>442</v>
      </c>
      <c r="E74" s="91" t="s">
        <v>443</v>
      </c>
      <c r="F74" s="91" t="s">
        <v>416</v>
      </c>
      <c r="G74" s="91" t="s">
        <v>422</v>
      </c>
      <c r="H74" s="91" t="s">
        <v>423</v>
      </c>
      <c r="I74" s="91" t="s">
        <v>433</v>
      </c>
      <c r="J74" s="91" t="s">
        <v>444</v>
      </c>
    </row>
    <row r="75" ht="42" customHeight="1" outlineLevel="1" spans="1:10">
      <c r="A75" s="91" t="s">
        <v>367</v>
      </c>
      <c r="B75" s="91" t="s">
        <v>583</v>
      </c>
      <c r="C75" s="91" t="s">
        <v>445</v>
      </c>
      <c r="D75" s="91" t="s">
        <v>446</v>
      </c>
      <c r="E75" s="91" t="s">
        <v>599</v>
      </c>
      <c r="F75" s="91" t="s">
        <v>410</v>
      </c>
      <c r="G75" s="91" t="s">
        <v>600</v>
      </c>
      <c r="H75" s="91" t="s">
        <v>553</v>
      </c>
      <c r="I75" s="91" t="s">
        <v>413</v>
      </c>
      <c r="J75" s="91" t="s">
        <v>601</v>
      </c>
    </row>
    <row r="76" ht="42" customHeight="1" outlineLevel="1" spans="1:10">
      <c r="A76" s="91" t="s">
        <v>391</v>
      </c>
      <c r="B76" s="91" t="s">
        <v>602</v>
      </c>
      <c r="C76" s="91" t="s">
        <v>407</v>
      </c>
      <c r="D76" s="91" t="s">
        <v>408</v>
      </c>
      <c r="E76" s="91" t="s">
        <v>603</v>
      </c>
      <c r="F76" s="91" t="s">
        <v>416</v>
      </c>
      <c r="G76" s="91" t="s">
        <v>604</v>
      </c>
      <c r="H76" s="91" t="s">
        <v>418</v>
      </c>
      <c r="I76" s="91" t="s">
        <v>413</v>
      </c>
      <c r="J76" s="91" t="s">
        <v>605</v>
      </c>
    </row>
    <row r="77" ht="42" customHeight="1" outlineLevel="1" spans="1:10">
      <c r="A77" s="91" t="s">
        <v>391</v>
      </c>
      <c r="B77" s="91" t="s">
        <v>602</v>
      </c>
      <c r="C77" s="91" t="s">
        <v>407</v>
      </c>
      <c r="D77" s="91" t="s">
        <v>420</v>
      </c>
      <c r="E77" s="91" t="s">
        <v>606</v>
      </c>
      <c r="F77" s="91" t="s">
        <v>416</v>
      </c>
      <c r="G77" s="91" t="s">
        <v>468</v>
      </c>
      <c r="H77" s="91" t="s">
        <v>423</v>
      </c>
      <c r="I77" s="91" t="s">
        <v>413</v>
      </c>
      <c r="J77" s="91" t="s">
        <v>607</v>
      </c>
    </row>
    <row r="78" ht="42" customHeight="1" outlineLevel="1" spans="1:10">
      <c r="A78" s="91" t="s">
        <v>391</v>
      </c>
      <c r="B78" s="91" t="s">
        <v>602</v>
      </c>
      <c r="C78" s="91" t="s">
        <v>407</v>
      </c>
      <c r="D78" s="91" t="s">
        <v>425</v>
      </c>
      <c r="E78" s="91" t="s">
        <v>608</v>
      </c>
      <c r="F78" s="91" t="s">
        <v>416</v>
      </c>
      <c r="G78" s="91" t="s">
        <v>468</v>
      </c>
      <c r="H78" s="91" t="s">
        <v>423</v>
      </c>
      <c r="I78" s="91" t="s">
        <v>413</v>
      </c>
      <c r="J78" s="91" t="s">
        <v>609</v>
      </c>
    </row>
    <row r="79" ht="42" customHeight="1" outlineLevel="1" spans="1:10">
      <c r="A79" s="91" t="s">
        <v>391</v>
      </c>
      <c r="B79" s="91" t="s">
        <v>602</v>
      </c>
      <c r="C79" s="91" t="s">
        <v>430</v>
      </c>
      <c r="D79" s="91" t="s">
        <v>472</v>
      </c>
      <c r="E79" s="91" t="s">
        <v>610</v>
      </c>
      <c r="F79" s="91" t="s">
        <v>416</v>
      </c>
      <c r="G79" s="91" t="s">
        <v>475</v>
      </c>
      <c r="H79" s="91" t="s">
        <v>476</v>
      </c>
      <c r="I79" s="91" t="s">
        <v>433</v>
      </c>
      <c r="J79" s="91" t="s">
        <v>611</v>
      </c>
    </row>
    <row r="80" ht="42" customHeight="1" outlineLevel="1" spans="1:10">
      <c r="A80" s="91" t="s">
        <v>391</v>
      </c>
      <c r="B80" s="91" t="s">
        <v>602</v>
      </c>
      <c r="C80" s="91" t="s">
        <v>430</v>
      </c>
      <c r="D80" s="91" t="s">
        <v>435</v>
      </c>
      <c r="E80" s="91" t="s">
        <v>612</v>
      </c>
      <c r="F80" s="91" t="s">
        <v>410</v>
      </c>
      <c r="G80" s="91" t="s">
        <v>479</v>
      </c>
      <c r="H80" s="91" t="s">
        <v>423</v>
      </c>
      <c r="I80" s="91" t="s">
        <v>413</v>
      </c>
      <c r="J80" s="91" t="s">
        <v>613</v>
      </c>
    </row>
    <row r="81" ht="42" customHeight="1" outlineLevel="1" spans="1:10">
      <c r="A81" s="91" t="s">
        <v>391</v>
      </c>
      <c r="B81" s="91" t="s">
        <v>602</v>
      </c>
      <c r="C81" s="91" t="s">
        <v>430</v>
      </c>
      <c r="D81" s="91" t="s">
        <v>438</v>
      </c>
      <c r="E81" s="91" t="s">
        <v>481</v>
      </c>
      <c r="F81" s="91" t="s">
        <v>410</v>
      </c>
      <c r="G81" s="91" t="s">
        <v>482</v>
      </c>
      <c r="H81" s="91" t="s">
        <v>423</v>
      </c>
      <c r="I81" s="91" t="s">
        <v>413</v>
      </c>
      <c r="J81" s="91" t="s">
        <v>614</v>
      </c>
    </row>
    <row r="82" ht="42" customHeight="1" outlineLevel="1" spans="1:10">
      <c r="A82" s="91" t="s">
        <v>391</v>
      </c>
      <c r="B82" s="91" t="s">
        <v>602</v>
      </c>
      <c r="C82" s="91" t="s">
        <v>441</v>
      </c>
      <c r="D82" s="91" t="s">
        <v>442</v>
      </c>
      <c r="E82" s="91" t="s">
        <v>615</v>
      </c>
      <c r="F82" s="91" t="s">
        <v>416</v>
      </c>
      <c r="G82" s="91" t="s">
        <v>422</v>
      </c>
      <c r="H82" s="91" t="s">
        <v>423</v>
      </c>
      <c r="I82" s="91" t="s">
        <v>433</v>
      </c>
      <c r="J82" s="91" t="s">
        <v>616</v>
      </c>
    </row>
    <row r="83" ht="42" customHeight="1" outlineLevel="1" spans="1:10">
      <c r="A83" s="91" t="s">
        <v>381</v>
      </c>
      <c r="B83" s="91" t="s">
        <v>617</v>
      </c>
      <c r="C83" s="91" t="s">
        <v>407</v>
      </c>
      <c r="D83" s="91" t="s">
        <v>408</v>
      </c>
      <c r="E83" s="91" t="s">
        <v>618</v>
      </c>
      <c r="F83" s="91" t="s">
        <v>474</v>
      </c>
      <c r="G83" s="91" t="s">
        <v>619</v>
      </c>
      <c r="H83" s="91" t="s">
        <v>553</v>
      </c>
      <c r="I83" s="91" t="s">
        <v>413</v>
      </c>
      <c r="J83" s="91" t="s">
        <v>620</v>
      </c>
    </row>
    <row r="84" ht="42" customHeight="1" outlineLevel="1" spans="1:10">
      <c r="A84" s="91" t="s">
        <v>381</v>
      </c>
      <c r="B84" s="91" t="s">
        <v>617</v>
      </c>
      <c r="C84" s="91" t="s">
        <v>407</v>
      </c>
      <c r="D84" s="91" t="s">
        <v>408</v>
      </c>
      <c r="E84" s="91" t="s">
        <v>621</v>
      </c>
      <c r="F84" s="91" t="s">
        <v>416</v>
      </c>
      <c r="G84" s="91" t="s">
        <v>468</v>
      </c>
      <c r="H84" s="91" t="s">
        <v>423</v>
      </c>
      <c r="I84" s="91" t="s">
        <v>413</v>
      </c>
      <c r="J84" s="91" t="s">
        <v>622</v>
      </c>
    </row>
    <row r="85" ht="42" customHeight="1" outlineLevel="1" spans="1:10">
      <c r="A85" s="91" t="s">
        <v>381</v>
      </c>
      <c r="B85" s="91" t="s">
        <v>617</v>
      </c>
      <c r="C85" s="91" t="s">
        <v>407</v>
      </c>
      <c r="D85" s="91" t="s">
        <v>408</v>
      </c>
      <c r="E85" s="91" t="s">
        <v>621</v>
      </c>
      <c r="F85" s="91" t="s">
        <v>474</v>
      </c>
      <c r="G85" s="91" t="s">
        <v>623</v>
      </c>
      <c r="H85" s="91" t="s">
        <v>418</v>
      </c>
      <c r="I85" s="91" t="s">
        <v>413</v>
      </c>
      <c r="J85" s="91" t="s">
        <v>622</v>
      </c>
    </row>
    <row r="86" ht="42" customHeight="1" outlineLevel="1" spans="1:10">
      <c r="A86" s="91" t="s">
        <v>381</v>
      </c>
      <c r="B86" s="91" t="s">
        <v>617</v>
      </c>
      <c r="C86" s="91" t="s">
        <v>407</v>
      </c>
      <c r="D86" s="91" t="s">
        <v>408</v>
      </c>
      <c r="E86" s="91" t="s">
        <v>624</v>
      </c>
      <c r="F86" s="91" t="s">
        <v>416</v>
      </c>
      <c r="G86" s="91" t="s">
        <v>600</v>
      </c>
      <c r="H86" s="91" t="s">
        <v>423</v>
      </c>
      <c r="I86" s="91" t="s">
        <v>413</v>
      </c>
      <c r="J86" s="91" t="s">
        <v>625</v>
      </c>
    </row>
    <row r="87" ht="42" customHeight="1" outlineLevel="1" spans="1:10">
      <c r="A87" s="91" t="s">
        <v>381</v>
      </c>
      <c r="B87" s="91" t="s">
        <v>617</v>
      </c>
      <c r="C87" s="91" t="s">
        <v>407</v>
      </c>
      <c r="D87" s="91" t="s">
        <v>420</v>
      </c>
      <c r="E87" s="91" t="s">
        <v>626</v>
      </c>
      <c r="F87" s="91" t="s">
        <v>416</v>
      </c>
      <c r="G87" s="91" t="s">
        <v>422</v>
      </c>
      <c r="H87" s="91" t="s">
        <v>423</v>
      </c>
      <c r="I87" s="91" t="s">
        <v>413</v>
      </c>
      <c r="J87" s="91" t="s">
        <v>627</v>
      </c>
    </row>
    <row r="88" ht="42" customHeight="1" outlineLevel="1" spans="1:10">
      <c r="A88" s="91" t="s">
        <v>381</v>
      </c>
      <c r="B88" s="91" t="s">
        <v>617</v>
      </c>
      <c r="C88" s="91" t="s">
        <v>407</v>
      </c>
      <c r="D88" s="91" t="s">
        <v>420</v>
      </c>
      <c r="E88" s="91" t="s">
        <v>628</v>
      </c>
      <c r="F88" s="91" t="s">
        <v>416</v>
      </c>
      <c r="G88" s="91" t="s">
        <v>422</v>
      </c>
      <c r="H88" s="91" t="s">
        <v>423</v>
      </c>
      <c r="I88" s="91" t="s">
        <v>413</v>
      </c>
      <c r="J88" s="91" t="s">
        <v>629</v>
      </c>
    </row>
    <row r="89" ht="42" customHeight="1" outlineLevel="1" spans="1:10">
      <c r="A89" s="91" t="s">
        <v>381</v>
      </c>
      <c r="B89" s="91" t="s">
        <v>617</v>
      </c>
      <c r="C89" s="91" t="s">
        <v>407</v>
      </c>
      <c r="D89" s="91" t="s">
        <v>420</v>
      </c>
      <c r="E89" s="91" t="s">
        <v>630</v>
      </c>
      <c r="F89" s="91" t="s">
        <v>474</v>
      </c>
      <c r="G89" s="91" t="s">
        <v>631</v>
      </c>
      <c r="H89" s="91" t="s">
        <v>423</v>
      </c>
      <c r="I89" s="91" t="s">
        <v>413</v>
      </c>
      <c r="J89" s="91" t="s">
        <v>632</v>
      </c>
    </row>
    <row r="90" ht="42" customHeight="1" outlineLevel="1" spans="1:10">
      <c r="A90" s="91" t="s">
        <v>381</v>
      </c>
      <c r="B90" s="91" t="s">
        <v>617</v>
      </c>
      <c r="C90" s="91" t="s">
        <v>407</v>
      </c>
      <c r="D90" s="91" t="s">
        <v>420</v>
      </c>
      <c r="E90" s="91" t="s">
        <v>633</v>
      </c>
      <c r="F90" s="91" t="s">
        <v>416</v>
      </c>
      <c r="G90" s="91" t="s">
        <v>634</v>
      </c>
      <c r="H90" s="91" t="s">
        <v>635</v>
      </c>
      <c r="I90" s="91" t="s">
        <v>413</v>
      </c>
      <c r="J90" s="91" t="s">
        <v>636</v>
      </c>
    </row>
    <row r="91" ht="42" customHeight="1" outlineLevel="1" spans="1:10">
      <c r="A91" s="91" t="s">
        <v>381</v>
      </c>
      <c r="B91" s="91" t="s">
        <v>617</v>
      </c>
      <c r="C91" s="91" t="s">
        <v>430</v>
      </c>
      <c r="D91" s="91" t="s">
        <v>472</v>
      </c>
      <c r="E91" s="91" t="s">
        <v>637</v>
      </c>
      <c r="F91" s="91" t="s">
        <v>416</v>
      </c>
      <c r="G91" s="91" t="s">
        <v>559</v>
      </c>
      <c r="H91" s="91" t="s">
        <v>591</v>
      </c>
      <c r="I91" s="91" t="s">
        <v>413</v>
      </c>
      <c r="J91" s="91" t="s">
        <v>638</v>
      </c>
    </row>
    <row r="92" ht="42" customHeight="1" outlineLevel="1" spans="1:10">
      <c r="A92" s="91" t="s">
        <v>381</v>
      </c>
      <c r="B92" s="91" t="s">
        <v>617</v>
      </c>
      <c r="C92" s="91" t="s">
        <v>430</v>
      </c>
      <c r="D92" s="91" t="s">
        <v>472</v>
      </c>
      <c r="E92" s="91" t="s">
        <v>525</v>
      </c>
      <c r="F92" s="91" t="s">
        <v>474</v>
      </c>
      <c r="G92" s="91" t="s">
        <v>639</v>
      </c>
      <c r="H92" s="91" t="s">
        <v>423</v>
      </c>
      <c r="I92" s="91" t="s">
        <v>413</v>
      </c>
      <c r="J92" s="91" t="s">
        <v>434</v>
      </c>
    </row>
    <row r="93" ht="42" customHeight="1" outlineLevel="1" spans="1:10">
      <c r="A93" s="91" t="s">
        <v>381</v>
      </c>
      <c r="B93" s="91" t="s">
        <v>617</v>
      </c>
      <c r="C93" s="91" t="s">
        <v>430</v>
      </c>
      <c r="D93" s="91" t="s">
        <v>438</v>
      </c>
      <c r="E93" s="91" t="s">
        <v>640</v>
      </c>
      <c r="F93" s="91" t="s">
        <v>416</v>
      </c>
      <c r="G93" s="91" t="s">
        <v>499</v>
      </c>
      <c r="H93" s="91" t="s">
        <v>423</v>
      </c>
      <c r="I93" s="91" t="s">
        <v>413</v>
      </c>
      <c r="J93" s="91" t="s">
        <v>641</v>
      </c>
    </row>
    <row r="94" ht="42" customHeight="1" outlineLevel="1" spans="1:10">
      <c r="A94" s="91" t="s">
        <v>381</v>
      </c>
      <c r="B94" s="91" t="s">
        <v>617</v>
      </c>
      <c r="C94" s="91" t="s">
        <v>441</v>
      </c>
      <c r="D94" s="91" t="s">
        <v>442</v>
      </c>
      <c r="E94" s="91" t="s">
        <v>642</v>
      </c>
      <c r="F94" s="91" t="s">
        <v>416</v>
      </c>
      <c r="G94" s="91" t="s">
        <v>422</v>
      </c>
      <c r="H94" s="91" t="s">
        <v>423</v>
      </c>
      <c r="I94" s="91" t="s">
        <v>413</v>
      </c>
      <c r="J94" s="91" t="s">
        <v>643</v>
      </c>
    </row>
    <row r="95" ht="42" customHeight="1" outlineLevel="1" spans="1:10">
      <c r="A95" s="91" t="s">
        <v>381</v>
      </c>
      <c r="B95" s="91" t="s">
        <v>617</v>
      </c>
      <c r="C95" s="91" t="s">
        <v>441</v>
      </c>
      <c r="D95" s="91" t="s">
        <v>442</v>
      </c>
      <c r="E95" s="91" t="s">
        <v>644</v>
      </c>
      <c r="F95" s="91" t="s">
        <v>416</v>
      </c>
      <c r="G95" s="91" t="s">
        <v>422</v>
      </c>
      <c r="H95" s="91" t="s">
        <v>423</v>
      </c>
      <c r="I95" s="91" t="s">
        <v>413</v>
      </c>
      <c r="J95" s="91" t="s">
        <v>645</v>
      </c>
    </row>
    <row r="96" ht="42" customHeight="1" outlineLevel="1" spans="1:10">
      <c r="A96" s="91" t="s">
        <v>381</v>
      </c>
      <c r="B96" s="91" t="s">
        <v>617</v>
      </c>
      <c r="C96" s="91" t="s">
        <v>445</v>
      </c>
      <c r="D96" s="91" t="s">
        <v>446</v>
      </c>
      <c r="E96" s="91" t="s">
        <v>446</v>
      </c>
      <c r="F96" s="91" t="s">
        <v>474</v>
      </c>
      <c r="G96" s="91" t="s">
        <v>646</v>
      </c>
      <c r="H96" s="91" t="s">
        <v>553</v>
      </c>
      <c r="I96" s="91" t="s">
        <v>413</v>
      </c>
      <c r="J96" s="91" t="s">
        <v>647</v>
      </c>
    </row>
    <row r="97" ht="42" customHeight="1" outlineLevel="1" spans="1:10">
      <c r="A97" s="91" t="s">
        <v>357</v>
      </c>
      <c r="B97" s="91" t="s">
        <v>648</v>
      </c>
      <c r="C97" s="91" t="s">
        <v>407</v>
      </c>
      <c r="D97" s="91" t="s">
        <v>408</v>
      </c>
      <c r="E97" s="91" t="s">
        <v>649</v>
      </c>
      <c r="F97" s="91" t="s">
        <v>416</v>
      </c>
      <c r="G97" s="91" t="s">
        <v>619</v>
      </c>
      <c r="H97" s="91" t="s">
        <v>418</v>
      </c>
      <c r="I97" s="91" t="s">
        <v>413</v>
      </c>
      <c r="J97" s="91" t="s">
        <v>650</v>
      </c>
    </row>
    <row r="98" ht="42" customHeight="1" outlineLevel="1" spans="1:10">
      <c r="A98" s="91" t="s">
        <v>357</v>
      </c>
      <c r="B98" s="91" t="s">
        <v>648</v>
      </c>
      <c r="C98" s="91" t="s">
        <v>407</v>
      </c>
      <c r="D98" s="91" t="s">
        <v>408</v>
      </c>
      <c r="E98" s="91" t="s">
        <v>453</v>
      </c>
      <c r="F98" s="91" t="s">
        <v>416</v>
      </c>
      <c r="G98" s="91" t="s">
        <v>651</v>
      </c>
      <c r="H98" s="91" t="s">
        <v>418</v>
      </c>
      <c r="I98" s="91" t="s">
        <v>413</v>
      </c>
      <c r="J98" s="91" t="s">
        <v>652</v>
      </c>
    </row>
    <row r="99" ht="42" customHeight="1" outlineLevel="1" spans="1:10">
      <c r="A99" s="91" t="s">
        <v>357</v>
      </c>
      <c r="B99" s="91" t="s">
        <v>648</v>
      </c>
      <c r="C99" s="91" t="s">
        <v>407</v>
      </c>
      <c r="D99" s="91" t="s">
        <v>420</v>
      </c>
      <c r="E99" s="91" t="s">
        <v>653</v>
      </c>
      <c r="F99" s="91" t="s">
        <v>416</v>
      </c>
      <c r="G99" s="91" t="s">
        <v>468</v>
      </c>
      <c r="H99" s="91" t="s">
        <v>423</v>
      </c>
      <c r="I99" s="91" t="s">
        <v>413</v>
      </c>
      <c r="J99" s="91" t="s">
        <v>654</v>
      </c>
    </row>
    <row r="100" ht="42" customHeight="1" outlineLevel="1" spans="1:10">
      <c r="A100" s="91" t="s">
        <v>357</v>
      </c>
      <c r="B100" s="91" t="s">
        <v>648</v>
      </c>
      <c r="C100" s="91" t="s">
        <v>407</v>
      </c>
      <c r="D100" s="91" t="s">
        <v>425</v>
      </c>
      <c r="E100" s="91" t="s">
        <v>655</v>
      </c>
      <c r="F100" s="91" t="s">
        <v>410</v>
      </c>
      <c r="G100" s="91" t="s">
        <v>656</v>
      </c>
      <c r="H100" s="91" t="s">
        <v>423</v>
      </c>
      <c r="I100" s="91" t="s">
        <v>413</v>
      </c>
      <c r="J100" s="91" t="s">
        <v>657</v>
      </c>
    </row>
    <row r="101" ht="42" customHeight="1" outlineLevel="1" spans="1:10">
      <c r="A101" s="91" t="s">
        <v>357</v>
      </c>
      <c r="B101" s="91" t="s">
        <v>648</v>
      </c>
      <c r="C101" s="91" t="s">
        <v>430</v>
      </c>
      <c r="D101" s="91" t="s">
        <v>472</v>
      </c>
      <c r="E101" s="91" t="s">
        <v>543</v>
      </c>
      <c r="F101" s="91" t="s">
        <v>416</v>
      </c>
      <c r="G101" s="91" t="s">
        <v>422</v>
      </c>
      <c r="H101" s="91" t="s">
        <v>423</v>
      </c>
      <c r="I101" s="91" t="s">
        <v>413</v>
      </c>
      <c r="J101" s="91" t="s">
        <v>658</v>
      </c>
    </row>
    <row r="102" ht="42" customHeight="1" outlineLevel="1" spans="1:10">
      <c r="A102" s="91" t="s">
        <v>357</v>
      </c>
      <c r="B102" s="91" t="s">
        <v>648</v>
      </c>
      <c r="C102" s="91" t="s">
        <v>441</v>
      </c>
      <c r="D102" s="91" t="s">
        <v>442</v>
      </c>
      <c r="E102" s="91" t="s">
        <v>547</v>
      </c>
      <c r="F102" s="91" t="s">
        <v>416</v>
      </c>
      <c r="G102" s="91" t="s">
        <v>422</v>
      </c>
      <c r="H102" s="91" t="s">
        <v>423</v>
      </c>
      <c r="I102" s="91" t="s">
        <v>413</v>
      </c>
      <c r="J102" s="91" t="s">
        <v>659</v>
      </c>
    </row>
    <row r="103" ht="42" customHeight="1" outlineLevel="1" spans="1:10">
      <c r="A103" s="91" t="s">
        <v>377</v>
      </c>
      <c r="B103" s="91" t="s">
        <v>660</v>
      </c>
      <c r="C103" s="91" t="s">
        <v>407</v>
      </c>
      <c r="D103" s="91" t="s">
        <v>408</v>
      </c>
      <c r="E103" s="91" t="s">
        <v>661</v>
      </c>
      <c r="F103" s="91" t="s">
        <v>410</v>
      </c>
      <c r="G103" s="91" t="s">
        <v>662</v>
      </c>
      <c r="H103" s="91" t="s">
        <v>418</v>
      </c>
      <c r="I103" s="91" t="s">
        <v>413</v>
      </c>
      <c r="J103" s="91" t="s">
        <v>663</v>
      </c>
    </row>
    <row r="104" ht="42" customHeight="1" outlineLevel="1" spans="1:10">
      <c r="A104" s="91" t="s">
        <v>377</v>
      </c>
      <c r="B104" s="91" t="s">
        <v>660</v>
      </c>
      <c r="C104" s="91" t="s">
        <v>407</v>
      </c>
      <c r="D104" s="91" t="s">
        <v>420</v>
      </c>
      <c r="E104" s="91" t="s">
        <v>664</v>
      </c>
      <c r="F104" s="91" t="s">
        <v>416</v>
      </c>
      <c r="G104" s="91" t="s">
        <v>422</v>
      </c>
      <c r="H104" s="91" t="s">
        <v>423</v>
      </c>
      <c r="I104" s="91" t="s">
        <v>413</v>
      </c>
      <c r="J104" s="91" t="s">
        <v>665</v>
      </c>
    </row>
    <row r="105" ht="42" customHeight="1" outlineLevel="1" spans="1:10">
      <c r="A105" s="91" t="s">
        <v>377</v>
      </c>
      <c r="B105" s="91" t="s">
        <v>660</v>
      </c>
      <c r="C105" s="91" t="s">
        <v>407</v>
      </c>
      <c r="D105" s="91" t="s">
        <v>425</v>
      </c>
      <c r="E105" s="91" t="s">
        <v>666</v>
      </c>
      <c r="F105" s="91" t="s">
        <v>410</v>
      </c>
      <c r="G105" s="91" t="s">
        <v>667</v>
      </c>
      <c r="H105" s="91" t="s">
        <v>428</v>
      </c>
      <c r="I105" s="91" t="s">
        <v>413</v>
      </c>
      <c r="J105" s="91" t="s">
        <v>563</v>
      </c>
    </row>
    <row r="106" ht="42" customHeight="1" outlineLevel="1" spans="1:10">
      <c r="A106" s="91" t="s">
        <v>377</v>
      </c>
      <c r="B106" s="91" t="s">
        <v>660</v>
      </c>
      <c r="C106" s="91" t="s">
        <v>430</v>
      </c>
      <c r="D106" s="91" t="s">
        <v>472</v>
      </c>
      <c r="E106" s="91" t="s">
        <v>668</v>
      </c>
      <c r="F106" s="91" t="s">
        <v>416</v>
      </c>
      <c r="G106" s="91" t="s">
        <v>468</v>
      </c>
      <c r="H106" s="91" t="s">
        <v>423</v>
      </c>
      <c r="I106" s="91" t="s">
        <v>433</v>
      </c>
      <c r="J106" s="91" t="s">
        <v>669</v>
      </c>
    </row>
    <row r="107" ht="42" customHeight="1" outlineLevel="1" spans="1:10">
      <c r="A107" s="91" t="s">
        <v>377</v>
      </c>
      <c r="B107" s="91" t="s">
        <v>660</v>
      </c>
      <c r="C107" s="91" t="s">
        <v>430</v>
      </c>
      <c r="D107" s="91" t="s">
        <v>435</v>
      </c>
      <c r="E107" s="91" t="s">
        <v>670</v>
      </c>
      <c r="F107" s="91" t="s">
        <v>416</v>
      </c>
      <c r="G107" s="91" t="s">
        <v>422</v>
      </c>
      <c r="H107" s="91" t="s">
        <v>423</v>
      </c>
      <c r="I107" s="91" t="s">
        <v>433</v>
      </c>
      <c r="J107" s="91" t="s">
        <v>671</v>
      </c>
    </row>
    <row r="108" ht="42" customHeight="1" outlineLevel="1" spans="1:10">
      <c r="A108" s="91" t="s">
        <v>377</v>
      </c>
      <c r="B108" s="91" t="s">
        <v>660</v>
      </c>
      <c r="C108" s="91" t="s">
        <v>430</v>
      </c>
      <c r="D108" s="91" t="s">
        <v>438</v>
      </c>
      <c r="E108" s="91" t="s">
        <v>672</v>
      </c>
      <c r="F108" s="91" t="s">
        <v>416</v>
      </c>
      <c r="G108" s="91" t="s">
        <v>422</v>
      </c>
      <c r="H108" s="91" t="s">
        <v>423</v>
      </c>
      <c r="I108" s="91" t="s">
        <v>433</v>
      </c>
      <c r="J108" s="91" t="s">
        <v>673</v>
      </c>
    </row>
    <row r="109" ht="42" customHeight="1" outlineLevel="1" spans="1:10">
      <c r="A109" s="91" t="s">
        <v>377</v>
      </c>
      <c r="B109" s="91" t="s">
        <v>660</v>
      </c>
      <c r="C109" s="91" t="s">
        <v>441</v>
      </c>
      <c r="D109" s="91" t="s">
        <v>442</v>
      </c>
      <c r="E109" s="91" t="s">
        <v>674</v>
      </c>
      <c r="F109" s="91" t="s">
        <v>416</v>
      </c>
      <c r="G109" s="91" t="s">
        <v>422</v>
      </c>
      <c r="H109" s="91" t="s">
        <v>423</v>
      </c>
      <c r="I109" s="91" t="s">
        <v>433</v>
      </c>
      <c r="J109" s="91" t="s">
        <v>444</v>
      </c>
    </row>
    <row r="110" ht="42" customHeight="1" outlineLevel="1" spans="1:10">
      <c r="A110" s="91" t="s">
        <v>377</v>
      </c>
      <c r="B110" s="91" t="s">
        <v>660</v>
      </c>
      <c r="C110" s="91" t="s">
        <v>445</v>
      </c>
      <c r="D110" s="91" t="s">
        <v>446</v>
      </c>
      <c r="E110" s="91" t="s">
        <v>599</v>
      </c>
      <c r="F110" s="91" t="s">
        <v>410</v>
      </c>
      <c r="G110" s="91" t="s">
        <v>675</v>
      </c>
      <c r="H110" s="91" t="s">
        <v>553</v>
      </c>
      <c r="I110" s="91" t="s">
        <v>413</v>
      </c>
      <c r="J110" s="91" t="s">
        <v>676</v>
      </c>
    </row>
    <row r="111" ht="42" customHeight="1" outlineLevel="1" spans="1:10">
      <c r="A111" s="91" t="s">
        <v>395</v>
      </c>
      <c r="B111" s="91" t="s">
        <v>677</v>
      </c>
      <c r="C111" s="91" t="s">
        <v>407</v>
      </c>
      <c r="D111" s="91" t="s">
        <v>408</v>
      </c>
      <c r="E111" s="91" t="s">
        <v>487</v>
      </c>
      <c r="F111" s="91" t="s">
        <v>410</v>
      </c>
      <c r="G111" s="91" t="s">
        <v>678</v>
      </c>
      <c r="H111" s="91" t="s">
        <v>489</v>
      </c>
      <c r="I111" s="91" t="s">
        <v>413</v>
      </c>
      <c r="J111" s="91" t="s">
        <v>679</v>
      </c>
    </row>
    <row r="112" ht="42" customHeight="1" outlineLevel="1" spans="1:10">
      <c r="A112" s="91" t="s">
        <v>395</v>
      </c>
      <c r="B112" s="91" t="s">
        <v>677</v>
      </c>
      <c r="C112" s="91" t="s">
        <v>407</v>
      </c>
      <c r="D112" s="91" t="s">
        <v>408</v>
      </c>
      <c r="E112" s="91" t="s">
        <v>680</v>
      </c>
      <c r="F112" s="91" t="s">
        <v>416</v>
      </c>
      <c r="G112" s="91" t="s">
        <v>681</v>
      </c>
      <c r="H112" s="91" t="s">
        <v>682</v>
      </c>
      <c r="I112" s="91" t="s">
        <v>413</v>
      </c>
      <c r="J112" s="91" t="s">
        <v>683</v>
      </c>
    </row>
    <row r="113" ht="42" customHeight="1" outlineLevel="1" spans="1:10">
      <c r="A113" s="91" t="s">
        <v>395</v>
      </c>
      <c r="B113" s="91" t="s">
        <v>677</v>
      </c>
      <c r="C113" s="91" t="s">
        <v>407</v>
      </c>
      <c r="D113" s="91" t="s">
        <v>420</v>
      </c>
      <c r="E113" s="91" t="s">
        <v>684</v>
      </c>
      <c r="F113" s="91" t="s">
        <v>416</v>
      </c>
      <c r="G113" s="91" t="s">
        <v>685</v>
      </c>
      <c r="H113" s="91" t="s">
        <v>423</v>
      </c>
      <c r="I113" s="91" t="s">
        <v>413</v>
      </c>
      <c r="J113" s="91" t="s">
        <v>686</v>
      </c>
    </row>
    <row r="114" ht="42" customHeight="1" outlineLevel="1" spans="1:10">
      <c r="A114" s="91" t="s">
        <v>395</v>
      </c>
      <c r="B114" s="91" t="s">
        <v>677</v>
      </c>
      <c r="C114" s="91" t="s">
        <v>407</v>
      </c>
      <c r="D114" s="91" t="s">
        <v>425</v>
      </c>
      <c r="E114" s="91" t="s">
        <v>687</v>
      </c>
      <c r="F114" s="91" t="s">
        <v>416</v>
      </c>
      <c r="G114" s="91" t="s">
        <v>685</v>
      </c>
      <c r="H114" s="91" t="s">
        <v>423</v>
      </c>
      <c r="I114" s="91" t="s">
        <v>413</v>
      </c>
      <c r="J114" s="91" t="s">
        <v>688</v>
      </c>
    </row>
    <row r="115" ht="42" customHeight="1" outlineLevel="1" spans="1:10">
      <c r="A115" s="91" t="s">
        <v>395</v>
      </c>
      <c r="B115" s="91" t="s">
        <v>677</v>
      </c>
      <c r="C115" s="91" t="s">
        <v>430</v>
      </c>
      <c r="D115" s="91" t="s">
        <v>472</v>
      </c>
      <c r="E115" s="91" t="s">
        <v>689</v>
      </c>
      <c r="F115" s="91" t="s">
        <v>410</v>
      </c>
      <c r="G115" s="91" t="s">
        <v>494</v>
      </c>
      <c r="H115" s="91" t="s">
        <v>423</v>
      </c>
      <c r="I115" s="91" t="s">
        <v>413</v>
      </c>
      <c r="J115" s="91" t="s">
        <v>690</v>
      </c>
    </row>
    <row r="116" ht="42" customHeight="1" outlineLevel="1" spans="1:10">
      <c r="A116" s="91" t="s">
        <v>395</v>
      </c>
      <c r="B116" s="91" t="s">
        <v>677</v>
      </c>
      <c r="C116" s="91" t="s">
        <v>430</v>
      </c>
      <c r="D116" s="91" t="s">
        <v>438</v>
      </c>
      <c r="E116" s="91" t="s">
        <v>691</v>
      </c>
      <c r="F116" s="91" t="s">
        <v>410</v>
      </c>
      <c r="G116" s="91" t="s">
        <v>479</v>
      </c>
      <c r="H116" s="91" t="s">
        <v>423</v>
      </c>
      <c r="I116" s="91" t="s">
        <v>413</v>
      </c>
      <c r="J116" s="91" t="s">
        <v>692</v>
      </c>
    </row>
    <row r="117" ht="42" customHeight="1" outlineLevel="1" spans="1:10">
      <c r="A117" s="91" t="s">
        <v>395</v>
      </c>
      <c r="B117" s="91" t="s">
        <v>677</v>
      </c>
      <c r="C117" s="91" t="s">
        <v>441</v>
      </c>
      <c r="D117" s="91" t="s">
        <v>442</v>
      </c>
      <c r="E117" s="91" t="s">
        <v>496</v>
      </c>
      <c r="F117" s="91" t="s">
        <v>416</v>
      </c>
      <c r="G117" s="91" t="s">
        <v>422</v>
      </c>
      <c r="H117" s="91" t="s">
        <v>423</v>
      </c>
      <c r="I117" s="91" t="s">
        <v>413</v>
      </c>
      <c r="J117" s="91" t="s">
        <v>497</v>
      </c>
    </row>
    <row r="118" ht="42" customHeight="1" outlineLevel="1" spans="1:10">
      <c r="A118" s="91" t="s">
        <v>395</v>
      </c>
      <c r="B118" s="91" t="s">
        <v>677</v>
      </c>
      <c r="C118" s="91" t="s">
        <v>445</v>
      </c>
      <c r="D118" s="91" t="s">
        <v>446</v>
      </c>
      <c r="E118" s="91" t="s">
        <v>498</v>
      </c>
      <c r="F118" s="91" t="s">
        <v>410</v>
      </c>
      <c r="G118" s="91" t="s">
        <v>499</v>
      </c>
      <c r="H118" s="91" t="s">
        <v>500</v>
      </c>
      <c r="I118" s="91" t="s">
        <v>413</v>
      </c>
      <c r="J118" s="91" t="s">
        <v>508</v>
      </c>
    </row>
    <row r="119" ht="42" customHeight="1" outlineLevel="1" spans="1:10">
      <c r="A119" s="91" t="s">
        <v>387</v>
      </c>
      <c r="B119" s="91" t="s">
        <v>693</v>
      </c>
      <c r="C119" s="91" t="s">
        <v>407</v>
      </c>
      <c r="D119" s="91" t="s">
        <v>408</v>
      </c>
      <c r="E119" s="91" t="s">
        <v>618</v>
      </c>
      <c r="F119" s="91" t="s">
        <v>474</v>
      </c>
      <c r="G119" s="91" t="s">
        <v>619</v>
      </c>
      <c r="H119" s="91" t="s">
        <v>418</v>
      </c>
      <c r="I119" s="91" t="s">
        <v>413</v>
      </c>
      <c r="J119" s="91" t="s">
        <v>620</v>
      </c>
    </row>
    <row r="120" ht="42" customHeight="1" outlineLevel="1" spans="1:10">
      <c r="A120" s="91" t="s">
        <v>387</v>
      </c>
      <c r="B120" s="91" t="s">
        <v>693</v>
      </c>
      <c r="C120" s="91" t="s">
        <v>407</v>
      </c>
      <c r="D120" s="91" t="s">
        <v>408</v>
      </c>
      <c r="E120" s="91" t="s">
        <v>694</v>
      </c>
      <c r="F120" s="91" t="s">
        <v>474</v>
      </c>
      <c r="G120" s="91" t="s">
        <v>623</v>
      </c>
      <c r="H120" s="91" t="s">
        <v>418</v>
      </c>
      <c r="I120" s="91" t="s">
        <v>413</v>
      </c>
      <c r="J120" s="91" t="s">
        <v>695</v>
      </c>
    </row>
    <row r="121" ht="42" customHeight="1" outlineLevel="1" spans="1:10">
      <c r="A121" s="91" t="s">
        <v>387</v>
      </c>
      <c r="B121" s="91" t="s">
        <v>693</v>
      </c>
      <c r="C121" s="91" t="s">
        <v>407</v>
      </c>
      <c r="D121" s="91" t="s">
        <v>408</v>
      </c>
      <c r="E121" s="91" t="s">
        <v>621</v>
      </c>
      <c r="F121" s="91" t="s">
        <v>416</v>
      </c>
      <c r="G121" s="91" t="s">
        <v>468</v>
      </c>
      <c r="H121" s="91" t="s">
        <v>423</v>
      </c>
      <c r="I121" s="91" t="s">
        <v>413</v>
      </c>
      <c r="J121" s="91" t="s">
        <v>622</v>
      </c>
    </row>
    <row r="122" ht="42" customHeight="1" outlineLevel="1" spans="1:10">
      <c r="A122" s="91" t="s">
        <v>387</v>
      </c>
      <c r="B122" s="91" t="s">
        <v>693</v>
      </c>
      <c r="C122" s="91" t="s">
        <v>407</v>
      </c>
      <c r="D122" s="91" t="s">
        <v>408</v>
      </c>
      <c r="E122" s="91" t="s">
        <v>624</v>
      </c>
      <c r="F122" s="91" t="s">
        <v>416</v>
      </c>
      <c r="G122" s="91" t="s">
        <v>600</v>
      </c>
      <c r="H122" s="91" t="s">
        <v>423</v>
      </c>
      <c r="I122" s="91" t="s">
        <v>413</v>
      </c>
      <c r="J122" s="91" t="s">
        <v>625</v>
      </c>
    </row>
    <row r="123" ht="42" customHeight="1" outlineLevel="1" spans="1:10">
      <c r="A123" s="91" t="s">
        <v>387</v>
      </c>
      <c r="B123" s="91" t="s">
        <v>693</v>
      </c>
      <c r="C123" s="91" t="s">
        <v>407</v>
      </c>
      <c r="D123" s="91" t="s">
        <v>420</v>
      </c>
      <c r="E123" s="91" t="s">
        <v>626</v>
      </c>
      <c r="F123" s="91" t="s">
        <v>416</v>
      </c>
      <c r="G123" s="91" t="s">
        <v>422</v>
      </c>
      <c r="H123" s="91" t="s">
        <v>423</v>
      </c>
      <c r="I123" s="91" t="s">
        <v>413</v>
      </c>
      <c r="J123" s="91" t="s">
        <v>627</v>
      </c>
    </row>
    <row r="124" ht="42" customHeight="1" outlineLevel="1" spans="1:10">
      <c r="A124" s="91" t="s">
        <v>387</v>
      </c>
      <c r="B124" s="91" t="s">
        <v>693</v>
      </c>
      <c r="C124" s="91" t="s">
        <v>407</v>
      </c>
      <c r="D124" s="91" t="s">
        <v>420</v>
      </c>
      <c r="E124" s="91" t="s">
        <v>628</v>
      </c>
      <c r="F124" s="91" t="s">
        <v>416</v>
      </c>
      <c r="G124" s="91" t="s">
        <v>696</v>
      </c>
      <c r="H124" s="91" t="s">
        <v>423</v>
      </c>
      <c r="I124" s="91" t="s">
        <v>413</v>
      </c>
      <c r="J124" s="91" t="s">
        <v>629</v>
      </c>
    </row>
    <row r="125" ht="42" customHeight="1" outlineLevel="1" spans="1:10">
      <c r="A125" s="91" t="s">
        <v>387</v>
      </c>
      <c r="B125" s="91" t="s">
        <v>693</v>
      </c>
      <c r="C125" s="91" t="s">
        <v>407</v>
      </c>
      <c r="D125" s="91" t="s">
        <v>420</v>
      </c>
      <c r="E125" s="91" t="s">
        <v>630</v>
      </c>
      <c r="F125" s="91" t="s">
        <v>410</v>
      </c>
      <c r="G125" s="91" t="s">
        <v>631</v>
      </c>
      <c r="H125" s="91" t="s">
        <v>423</v>
      </c>
      <c r="I125" s="91" t="s">
        <v>413</v>
      </c>
      <c r="J125" s="91" t="s">
        <v>632</v>
      </c>
    </row>
    <row r="126" ht="42" customHeight="1" outlineLevel="1" spans="1:10">
      <c r="A126" s="91" t="s">
        <v>387</v>
      </c>
      <c r="B126" s="91" t="s">
        <v>693</v>
      </c>
      <c r="C126" s="91" t="s">
        <v>407</v>
      </c>
      <c r="D126" s="91" t="s">
        <v>420</v>
      </c>
      <c r="E126" s="91" t="s">
        <v>633</v>
      </c>
      <c r="F126" s="91" t="s">
        <v>410</v>
      </c>
      <c r="G126" s="91" t="s">
        <v>634</v>
      </c>
      <c r="H126" s="91" t="s">
        <v>423</v>
      </c>
      <c r="I126" s="91" t="s">
        <v>413</v>
      </c>
      <c r="J126" s="91" t="s">
        <v>636</v>
      </c>
    </row>
    <row r="127" ht="42" customHeight="1" outlineLevel="1" spans="1:10">
      <c r="A127" s="91" t="s">
        <v>387</v>
      </c>
      <c r="B127" s="91" t="s">
        <v>693</v>
      </c>
      <c r="C127" s="91" t="s">
        <v>430</v>
      </c>
      <c r="D127" s="91" t="s">
        <v>431</v>
      </c>
      <c r="E127" s="91" t="s">
        <v>697</v>
      </c>
      <c r="F127" s="91" t="s">
        <v>698</v>
      </c>
      <c r="G127" s="91" t="s">
        <v>699</v>
      </c>
      <c r="H127" s="91" t="s">
        <v>423</v>
      </c>
      <c r="I127" s="91" t="s">
        <v>413</v>
      </c>
      <c r="J127" s="91" t="s">
        <v>700</v>
      </c>
    </row>
    <row r="128" ht="42" customHeight="1" outlineLevel="1" spans="1:10">
      <c r="A128" s="91" t="s">
        <v>387</v>
      </c>
      <c r="B128" s="91" t="s">
        <v>693</v>
      </c>
      <c r="C128" s="91" t="s">
        <v>430</v>
      </c>
      <c r="D128" s="91" t="s">
        <v>431</v>
      </c>
      <c r="E128" s="91" t="s">
        <v>701</v>
      </c>
      <c r="F128" s="91" t="s">
        <v>474</v>
      </c>
      <c r="G128" s="91" t="s">
        <v>702</v>
      </c>
      <c r="H128" s="91" t="s">
        <v>423</v>
      </c>
      <c r="I128" s="91" t="s">
        <v>413</v>
      </c>
      <c r="J128" s="91" t="s">
        <v>703</v>
      </c>
    </row>
    <row r="129" ht="42" customHeight="1" outlineLevel="1" spans="1:10">
      <c r="A129" s="91" t="s">
        <v>387</v>
      </c>
      <c r="B129" s="91" t="s">
        <v>693</v>
      </c>
      <c r="C129" s="91" t="s">
        <v>430</v>
      </c>
      <c r="D129" s="91" t="s">
        <v>472</v>
      </c>
      <c r="E129" s="91" t="s">
        <v>637</v>
      </c>
      <c r="F129" s="91" t="s">
        <v>416</v>
      </c>
      <c r="G129" s="91" t="s">
        <v>86</v>
      </c>
      <c r="H129" s="91" t="s">
        <v>591</v>
      </c>
      <c r="I129" s="91" t="s">
        <v>433</v>
      </c>
      <c r="J129" s="91" t="s">
        <v>704</v>
      </c>
    </row>
    <row r="130" ht="42" customHeight="1" outlineLevel="1" spans="1:10">
      <c r="A130" s="91" t="s">
        <v>387</v>
      </c>
      <c r="B130" s="91" t="s">
        <v>693</v>
      </c>
      <c r="C130" s="91" t="s">
        <v>430</v>
      </c>
      <c r="D130" s="91" t="s">
        <v>472</v>
      </c>
      <c r="E130" s="91" t="s">
        <v>525</v>
      </c>
      <c r="F130" s="91" t="s">
        <v>474</v>
      </c>
      <c r="G130" s="91" t="s">
        <v>705</v>
      </c>
      <c r="H130" s="91" t="s">
        <v>423</v>
      </c>
      <c r="I130" s="91" t="s">
        <v>413</v>
      </c>
      <c r="J130" s="91" t="s">
        <v>434</v>
      </c>
    </row>
    <row r="131" ht="42" customHeight="1" outlineLevel="1" spans="1:10">
      <c r="A131" s="91" t="s">
        <v>387</v>
      </c>
      <c r="B131" s="91" t="s">
        <v>693</v>
      </c>
      <c r="C131" s="91" t="s">
        <v>430</v>
      </c>
      <c r="D131" s="91" t="s">
        <v>472</v>
      </c>
      <c r="E131" s="91" t="s">
        <v>640</v>
      </c>
      <c r="F131" s="91" t="s">
        <v>410</v>
      </c>
      <c r="G131" s="91" t="s">
        <v>499</v>
      </c>
      <c r="H131" s="91" t="s">
        <v>423</v>
      </c>
      <c r="I131" s="91" t="s">
        <v>413</v>
      </c>
      <c r="J131" s="91" t="s">
        <v>641</v>
      </c>
    </row>
    <row r="132" ht="42" customHeight="1" outlineLevel="1" spans="1:10">
      <c r="A132" s="91" t="s">
        <v>387</v>
      </c>
      <c r="B132" s="91" t="s">
        <v>693</v>
      </c>
      <c r="C132" s="91" t="s">
        <v>441</v>
      </c>
      <c r="D132" s="91" t="s">
        <v>442</v>
      </c>
      <c r="E132" s="91" t="s">
        <v>642</v>
      </c>
      <c r="F132" s="91" t="s">
        <v>410</v>
      </c>
      <c r="G132" s="91" t="s">
        <v>499</v>
      </c>
      <c r="H132" s="91" t="s">
        <v>423</v>
      </c>
      <c r="I132" s="91" t="s">
        <v>433</v>
      </c>
      <c r="J132" s="91" t="s">
        <v>643</v>
      </c>
    </row>
    <row r="133" ht="42" customHeight="1" outlineLevel="1" spans="1:10">
      <c r="A133" s="91" t="s">
        <v>387</v>
      </c>
      <c r="B133" s="91" t="s">
        <v>693</v>
      </c>
      <c r="C133" s="91" t="s">
        <v>441</v>
      </c>
      <c r="D133" s="91" t="s">
        <v>442</v>
      </c>
      <c r="E133" s="91" t="s">
        <v>706</v>
      </c>
      <c r="F133" s="91" t="s">
        <v>416</v>
      </c>
      <c r="G133" s="91" t="s">
        <v>422</v>
      </c>
      <c r="H133" s="91" t="s">
        <v>423</v>
      </c>
      <c r="I133" s="91" t="s">
        <v>433</v>
      </c>
      <c r="J133" s="91" t="s">
        <v>707</v>
      </c>
    </row>
    <row r="134" ht="42" customHeight="1" outlineLevel="1" spans="1:10">
      <c r="A134" s="91" t="s">
        <v>353</v>
      </c>
      <c r="B134" s="91" t="s">
        <v>708</v>
      </c>
      <c r="C134" s="91" t="s">
        <v>407</v>
      </c>
      <c r="D134" s="91" t="s">
        <v>408</v>
      </c>
      <c r="E134" s="91" t="s">
        <v>450</v>
      </c>
      <c r="F134" s="91" t="s">
        <v>474</v>
      </c>
      <c r="G134" s="91" t="s">
        <v>709</v>
      </c>
      <c r="H134" s="91" t="s">
        <v>418</v>
      </c>
      <c r="I134" s="91" t="s">
        <v>413</v>
      </c>
      <c r="J134" s="91" t="s">
        <v>710</v>
      </c>
    </row>
    <row r="135" ht="42" customHeight="1" outlineLevel="1" spans="1:10">
      <c r="A135" s="91" t="s">
        <v>353</v>
      </c>
      <c r="B135" s="91" t="s">
        <v>708</v>
      </c>
      <c r="C135" s="91" t="s">
        <v>407</v>
      </c>
      <c r="D135" s="91" t="s">
        <v>408</v>
      </c>
      <c r="E135" s="91" t="s">
        <v>711</v>
      </c>
      <c r="F135" s="91" t="s">
        <v>474</v>
      </c>
      <c r="G135" s="91" t="s">
        <v>454</v>
      </c>
      <c r="H135" s="91" t="s">
        <v>418</v>
      </c>
      <c r="I135" s="91" t="s">
        <v>413</v>
      </c>
      <c r="J135" s="91" t="s">
        <v>712</v>
      </c>
    </row>
    <row r="136" ht="42" customHeight="1" outlineLevel="1" spans="1:10">
      <c r="A136" s="91" t="s">
        <v>353</v>
      </c>
      <c r="B136" s="91" t="s">
        <v>708</v>
      </c>
      <c r="C136" s="91" t="s">
        <v>407</v>
      </c>
      <c r="D136" s="91" t="s">
        <v>420</v>
      </c>
      <c r="E136" s="91" t="s">
        <v>713</v>
      </c>
      <c r="F136" s="91" t="s">
        <v>416</v>
      </c>
      <c r="G136" s="91" t="s">
        <v>468</v>
      </c>
      <c r="H136" s="91" t="s">
        <v>423</v>
      </c>
      <c r="I136" s="91" t="s">
        <v>413</v>
      </c>
      <c r="J136" s="91" t="s">
        <v>714</v>
      </c>
    </row>
    <row r="137" ht="42" customHeight="1" outlineLevel="1" spans="1:10">
      <c r="A137" s="91" t="s">
        <v>353</v>
      </c>
      <c r="B137" s="91" t="s">
        <v>708</v>
      </c>
      <c r="C137" s="91" t="s">
        <v>407</v>
      </c>
      <c r="D137" s="91" t="s">
        <v>420</v>
      </c>
      <c r="E137" s="91" t="s">
        <v>715</v>
      </c>
      <c r="F137" s="91" t="s">
        <v>416</v>
      </c>
      <c r="G137" s="91" t="s">
        <v>468</v>
      </c>
      <c r="H137" s="91" t="s">
        <v>423</v>
      </c>
      <c r="I137" s="91" t="s">
        <v>413</v>
      </c>
      <c r="J137" s="91" t="s">
        <v>716</v>
      </c>
    </row>
    <row r="138" ht="42" customHeight="1" outlineLevel="1" spans="1:10">
      <c r="A138" s="91" t="s">
        <v>353</v>
      </c>
      <c r="B138" s="91" t="s">
        <v>708</v>
      </c>
      <c r="C138" s="91" t="s">
        <v>407</v>
      </c>
      <c r="D138" s="91" t="s">
        <v>425</v>
      </c>
      <c r="E138" s="91" t="s">
        <v>467</v>
      </c>
      <c r="F138" s="91" t="s">
        <v>416</v>
      </c>
      <c r="G138" s="91" t="s">
        <v>468</v>
      </c>
      <c r="H138" s="91" t="s">
        <v>423</v>
      </c>
      <c r="I138" s="91" t="s">
        <v>413</v>
      </c>
      <c r="J138" s="91" t="s">
        <v>469</v>
      </c>
    </row>
    <row r="139" ht="42" customHeight="1" outlineLevel="1" spans="1:10">
      <c r="A139" s="91" t="s">
        <v>353</v>
      </c>
      <c r="B139" s="91" t="s">
        <v>708</v>
      </c>
      <c r="C139" s="91" t="s">
        <v>407</v>
      </c>
      <c r="D139" s="91" t="s">
        <v>425</v>
      </c>
      <c r="E139" s="91" t="s">
        <v>717</v>
      </c>
      <c r="F139" s="91" t="s">
        <v>416</v>
      </c>
      <c r="G139" s="91" t="s">
        <v>422</v>
      </c>
      <c r="H139" s="91" t="s">
        <v>423</v>
      </c>
      <c r="I139" s="91" t="s">
        <v>413</v>
      </c>
      <c r="J139" s="91" t="s">
        <v>718</v>
      </c>
    </row>
    <row r="140" ht="42" customHeight="1" outlineLevel="1" spans="1:10">
      <c r="A140" s="91" t="s">
        <v>353</v>
      </c>
      <c r="B140" s="91" t="s">
        <v>708</v>
      </c>
      <c r="C140" s="91" t="s">
        <v>430</v>
      </c>
      <c r="D140" s="91" t="s">
        <v>472</v>
      </c>
      <c r="E140" s="91" t="s">
        <v>610</v>
      </c>
      <c r="F140" s="91" t="s">
        <v>416</v>
      </c>
      <c r="G140" s="91" t="s">
        <v>475</v>
      </c>
      <c r="H140" s="91" t="s">
        <v>476</v>
      </c>
      <c r="I140" s="91" t="s">
        <v>413</v>
      </c>
      <c r="J140" s="91" t="s">
        <v>477</v>
      </c>
    </row>
    <row r="141" ht="42" customHeight="1" outlineLevel="1" spans="1:10">
      <c r="A141" s="91" t="s">
        <v>353</v>
      </c>
      <c r="B141" s="91" t="s">
        <v>708</v>
      </c>
      <c r="C141" s="91" t="s">
        <v>430</v>
      </c>
      <c r="D141" s="91" t="s">
        <v>435</v>
      </c>
      <c r="E141" s="91" t="s">
        <v>719</v>
      </c>
      <c r="F141" s="91" t="s">
        <v>410</v>
      </c>
      <c r="G141" s="91" t="s">
        <v>479</v>
      </c>
      <c r="H141" s="91" t="s">
        <v>423</v>
      </c>
      <c r="I141" s="91" t="s">
        <v>413</v>
      </c>
      <c r="J141" s="91" t="s">
        <v>720</v>
      </c>
    </row>
    <row r="142" ht="42" customHeight="1" outlineLevel="1" spans="1:10">
      <c r="A142" s="91" t="s">
        <v>353</v>
      </c>
      <c r="B142" s="91" t="s">
        <v>708</v>
      </c>
      <c r="C142" s="91" t="s">
        <v>441</v>
      </c>
      <c r="D142" s="91" t="s">
        <v>442</v>
      </c>
      <c r="E142" s="91" t="s">
        <v>615</v>
      </c>
      <c r="F142" s="91" t="s">
        <v>416</v>
      </c>
      <c r="G142" s="91" t="s">
        <v>422</v>
      </c>
      <c r="H142" s="91" t="s">
        <v>423</v>
      </c>
      <c r="I142" s="91" t="s">
        <v>433</v>
      </c>
      <c r="J142" s="91" t="s">
        <v>721</v>
      </c>
    </row>
    <row r="143" ht="42" customHeight="1" outlineLevel="1" spans="1:10">
      <c r="A143" s="91" t="s">
        <v>341</v>
      </c>
      <c r="B143" s="91" t="s">
        <v>722</v>
      </c>
      <c r="C143" s="91" t="s">
        <v>407</v>
      </c>
      <c r="D143" s="91" t="s">
        <v>408</v>
      </c>
      <c r="E143" s="91" t="s">
        <v>723</v>
      </c>
      <c r="F143" s="91" t="s">
        <v>410</v>
      </c>
      <c r="G143" s="91" t="s">
        <v>604</v>
      </c>
      <c r="H143" s="91" t="s">
        <v>418</v>
      </c>
      <c r="I143" s="91" t="s">
        <v>413</v>
      </c>
      <c r="J143" s="91" t="s">
        <v>724</v>
      </c>
    </row>
    <row r="144" ht="42" customHeight="1" outlineLevel="1" spans="1:10">
      <c r="A144" s="91" t="s">
        <v>341</v>
      </c>
      <c r="B144" s="91" t="s">
        <v>722</v>
      </c>
      <c r="C144" s="91" t="s">
        <v>407</v>
      </c>
      <c r="D144" s="91" t="s">
        <v>420</v>
      </c>
      <c r="E144" s="91" t="s">
        <v>725</v>
      </c>
      <c r="F144" s="91" t="s">
        <v>410</v>
      </c>
      <c r="G144" s="91" t="s">
        <v>726</v>
      </c>
      <c r="H144" s="91" t="s">
        <v>553</v>
      </c>
      <c r="I144" s="91" t="s">
        <v>413</v>
      </c>
      <c r="J144" s="91" t="s">
        <v>727</v>
      </c>
    </row>
    <row r="145" ht="42" customHeight="1" outlineLevel="1" spans="1:10">
      <c r="A145" s="91" t="s">
        <v>341</v>
      </c>
      <c r="B145" s="91" t="s">
        <v>722</v>
      </c>
      <c r="C145" s="91" t="s">
        <v>407</v>
      </c>
      <c r="D145" s="91" t="s">
        <v>425</v>
      </c>
      <c r="E145" s="91" t="s">
        <v>728</v>
      </c>
      <c r="F145" s="91" t="s">
        <v>410</v>
      </c>
      <c r="G145" s="91" t="s">
        <v>559</v>
      </c>
      <c r="H145" s="91" t="s">
        <v>428</v>
      </c>
      <c r="I145" s="91" t="s">
        <v>413</v>
      </c>
      <c r="J145" s="91" t="s">
        <v>729</v>
      </c>
    </row>
    <row r="146" ht="42" customHeight="1" outlineLevel="1" spans="1:10">
      <c r="A146" s="91" t="s">
        <v>341</v>
      </c>
      <c r="B146" s="91" t="s">
        <v>722</v>
      </c>
      <c r="C146" s="91" t="s">
        <v>430</v>
      </c>
      <c r="D146" s="91" t="s">
        <v>431</v>
      </c>
      <c r="E146" s="91" t="s">
        <v>730</v>
      </c>
      <c r="F146" s="91" t="s">
        <v>410</v>
      </c>
      <c r="G146" s="91" t="s">
        <v>726</v>
      </c>
      <c r="H146" s="91" t="s">
        <v>731</v>
      </c>
      <c r="I146" s="91" t="s">
        <v>413</v>
      </c>
      <c r="J146" s="91" t="s">
        <v>732</v>
      </c>
    </row>
    <row r="147" ht="42" customHeight="1" outlineLevel="1" spans="1:10">
      <c r="A147" s="91" t="s">
        <v>341</v>
      </c>
      <c r="B147" s="91" t="s">
        <v>722</v>
      </c>
      <c r="C147" s="91" t="s">
        <v>430</v>
      </c>
      <c r="D147" s="91" t="s">
        <v>472</v>
      </c>
      <c r="E147" s="91" t="s">
        <v>733</v>
      </c>
      <c r="F147" s="91" t="s">
        <v>410</v>
      </c>
      <c r="G147" s="91" t="s">
        <v>604</v>
      </c>
      <c r="H147" s="91" t="s">
        <v>553</v>
      </c>
      <c r="I147" s="91" t="s">
        <v>413</v>
      </c>
      <c r="J147" s="91" t="s">
        <v>734</v>
      </c>
    </row>
    <row r="148" ht="42" customHeight="1" outlineLevel="1" spans="1:10">
      <c r="A148" s="91" t="s">
        <v>341</v>
      </c>
      <c r="B148" s="91" t="s">
        <v>722</v>
      </c>
      <c r="C148" s="91" t="s">
        <v>430</v>
      </c>
      <c r="D148" s="91" t="s">
        <v>435</v>
      </c>
      <c r="E148" s="91" t="s">
        <v>733</v>
      </c>
      <c r="F148" s="91" t="s">
        <v>410</v>
      </c>
      <c r="G148" s="91" t="s">
        <v>604</v>
      </c>
      <c r="H148" s="91" t="s">
        <v>418</v>
      </c>
      <c r="I148" s="91" t="s">
        <v>413</v>
      </c>
      <c r="J148" s="91" t="s">
        <v>735</v>
      </c>
    </row>
    <row r="149" ht="42" customHeight="1" outlineLevel="1" spans="1:10">
      <c r="A149" s="91" t="s">
        <v>341</v>
      </c>
      <c r="B149" s="91" t="s">
        <v>722</v>
      </c>
      <c r="C149" s="91" t="s">
        <v>441</v>
      </c>
      <c r="D149" s="91" t="s">
        <v>442</v>
      </c>
      <c r="E149" s="91" t="s">
        <v>549</v>
      </c>
      <c r="F149" s="91" t="s">
        <v>416</v>
      </c>
      <c r="G149" s="91" t="s">
        <v>422</v>
      </c>
      <c r="H149" s="91" t="s">
        <v>423</v>
      </c>
      <c r="I149" s="91" t="s">
        <v>413</v>
      </c>
      <c r="J149" s="91" t="s">
        <v>550</v>
      </c>
    </row>
    <row r="150" ht="42" customHeight="1" outlineLevel="1" spans="1:10">
      <c r="A150" s="91" t="s">
        <v>341</v>
      </c>
      <c r="B150" s="91" t="s">
        <v>722</v>
      </c>
      <c r="C150" s="91" t="s">
        <v>445</v>
      </c>
      <c r="D150" s="91" t="s">
        <v>736</v>
      </c>
      <c r="E150" s="91" t="s">
        <v>446</v>
      </c>
      <c r="F150" s="91" t="s">
        <v>410</v>
      </c>
      <c r="G150" s="91" t="s">
        <v>726</v>
      </c>
      <c r="H150" s="91" t="s">
        <v>553</v>
      </c>
      <c r="I150" s="91" t="s">
        <v>413</v>
      </c>
      <c r="J150" s="91" t="s">
        <v>737</v>
      </c>
    </row>
    <row r="151" ht="42" customHeight="1" outlineLevel="1" spans="1:10">
      <c r="A151" s="91" t="s">
        <v>385</v>
      </c>
      <c r="B151" s="91" t="s">
        <v>738</v>
      </c>
      <c r="C151" s="91" t="s">
        <v>407</v>
      </c>
      <c r="D151" s="91" t="s">
        <v>408</v>
      </c>
      <c r="E151" s="91" t="s">
        <v>618</v>
      </c>
      <c r="F151" s="91" t="s">
        <v>474</v>
      </c>
      <c r="G151" s="91" t="s">
        <v>619</v>
      </c>
      <c r="H151" s="91" t="s">
        <v>418</v>
      </c>
      <c r="I151" s="91" t="s">
        <v>413</v>
      </c>
      <c r="J151" s="91" t="s">
        <v>620</v>
      </c>
    </row>
    <row r="152" ht="42" customHeight="1" outlineLevel="1" spans="1:10">
      <c r="A152" s="91" t="s">
        <v>385</v>
      </c>
      <c r="B152" s="91" t="s">
        <v>738</v>
      </c>
      <c r="C152" s="91" t="s">
        <v>407</v>
      </c>
      <c r="D152" s="91" t="s">
        <v>408</v>
      </c>
      <c r="E152" s="91" t="s">
        <v>621</v>
      </c>
      <c r="F152" s="91" t="s">
        <v>416</v>
      </c>
      <c r="G152" s="91" t="s">
        <v>468</v>
      </c>
      <c r="H152" s="91" t="s">
        <v>423</v>
      </c>
      <c r="I152" s="91" t="s">
        <v>413</v>
      </c>
      <c r="J152" s="91" t="s">
        <v>622</v>
      </c>
    </row>
    <row r="153" ht="42" customHeight="1" outlineLevel="1" spans="1:10">
      <c r="A153" s="91" t="s">
        <v>385</v>
      </c>
      <c r="B153" s="91" t="s">
        <v>738</v>
      </c>
      <c r="C153" s="91" t="s">
        <v>407</v>
      </c>
      <c r="D153" s="91" t="s">
        <v>408</v>
      </c>
      <c r="E153" s="91" t="s">
        <v>694</v>
      </c>
      <c r="F153" s="91" t="s">
        <v>416</v>
      </c>
      <c r="G153" s="91" t="s">
        <v>623</v>
      </c>
      <c r="H153" s="91" t="s">
        <v>418</v>
      </c>
      <c r="I153" s="91" t="s">
        <v>413</v>
      </c>
      <c r="J153" s="91" t="s">
        <v>695</v>
      </c>
    </row>
    <row r="154" ht="42" customHeight="1" outlineLevel="1" spans="1:10">
      <c r="A154" s="91" t="s">
        <v>385</v>
      </c>
      <c r="B154" s="91" t="s">
        <v>738</v>
      </c>
      <c r="C154" s="91" t="s">
        <v>407</v>
      </c>
      <c r="D154" s="91" t="s">
        <v>408</v>
      </c>
      <c r="E154" s="91" t="s">
        <v>624</v>
      </c>
      <c r="F154" s="91" t="s">
        <v>416</v>
      </c>
      <c r="G154" s="91" t="s">
        <v>600</v>
      </c>
      <c r="H154" s="91" t="s">
        <v>560</v>
      </c>
      <c r="I154" s="91" t="s">
        <v>413</v>
      </c>
      <c r="J154" s="91" t="s">
        <v>625</v>
      </c>
    </row>
    <row r="155" ht="42" customHeight="1" outlineLevel="1" spans="1:10">
      <c r="A155" s="91" t="s">
        <v>385</v>
      </c>
      <c r="B155" s="91" t="s">
        <v>738</v>
      </c>
      <c r="C155" s="91" t="s">
        <v>407</v>
      </c>
      <c r="D155" s="91" t="s">
        <v>420</v>
      </c>
      <c r="E155" s="91" t="s">
        <v>626</v>
      </c>
      <c r="F155" s="91" t="s">
        <v>416</v>
      </c>
      <c r="G155" s="91" t="s">
        <v>468</v>
      </c>
      <c r="H155" s="91" t="s">
        <v>423</v>
      </c>
      <c r="I155" s="91" t="s">
        <v>413</v>
      </c>
      <c r="J155" s="91" t="s">
        <v>627</v>
      </c>
    </row>
    <row r="156" ht="42" customHeight="1" outlineLevel="1" spans="1:10">
      <c r="A156" s="91" t="s">
        <v>385</v>
      </c>
      <c r="B156" s="91" t="s">
        <v>738</v>
      </c>
      <c r="C156" s="91" t="s">
        <v>407</v>
      </c>
      <c r="D156" s="91" t="s">
        <v>420</v>
      </c>
      <c r="E156" s="91" t="s">
        <v>628</v>
      </c>
      <c r="F156" s="91" t="s">
        <v>416</v>
      </c>
      <c r="G156" s="91" t="s">
        <v>468</v>
      </c>
      <c r="H156" s="91" t="s">
        <v>423</v>
      </c>
      <c r="I156" s="91" t="s">
        <v>413</v>
      </c>
      <c r="J156" s="91" t="s">
        <v>629</v>
      </c>
    </row>
    <row r="157" ht="42" customHeight="1" outlineLevel="1" spans="1:10">
      <c r="A157" s="91" t="s">
        <v>385</v>
      </c>
      <c r="B157" s="91" t="s">
        <v>738</v>
      </c>
      <c r="C157" s="91" t="s">
        <v>407</v>
      </c>
      <c r="D157" s="91" t="s">
        <v>420</v>
      </c>
      <c r="E157" s="91" t="s">
        <v>630</v>
      </c>
      <c r="F157" s="91" t="s">
        <v>474</v>
      </c>
      <c r="G157" s="91" t="s">
        <v>739</v>
      </c>
      <c r="H157" s="91" t="s">
        <v>423</v>
      </c>
      <c r="I157" s="91" t="s">
        <v>413</v>
      </c>
      <c r="J157" s="91" t="s">
        <v>632</v>
      </c>
    </row>
    <row r="158" ht="42" customHeight="1" outlineLevel="1" spans="1:10">
      <c r="A158" s="91" t="s">
        <v>385</v>
      </c>
      <c r="B158" s="91" t="s">
        <v>738</v>
      </c>
      <c r="C158" s="91" t="s">
        <v>430</v>
      </c>
      <c r="D158" s="91" t="s">
        <v>472</v>
      </c>
      <c r="E158" s="91" t="s">
        <v>637</v>
      </c>
      <c r="F158" s="91" t="s">
        <v>416</v>
      </c>
      <c r="G158" s="91" t="s">
        <v>559</v>
      </c>
      <c r="H158" s="91" t="s">
        <v>591</v>
      </c>
      <c r="I158" s="91" t="s">
        <v>413</v>
      </c>
      <c r="J158" s="91" t="s">
        <v>638</v>
      </c>
    </row>
    <row r="159" ht="42" customHeight="1" outlineLevel="1" spans="1:10">
      <c r="A159" s="91" t="s">
        <v>385</v>
      </c>
      <c r="B159" s="91" t="s">
        <v>738</v>
      </c>
      <c r="C159" s="91" t="s">
        <v>430</v>
      </c>
      <c r="D159" s="91" t="s">
        <v>472</v>
      </c>
      <c r="E159" s="91" t="s">
        <v>525</v>
      </c>
      <c r="F159" s="91" t="s">
        <v>474</v>
      </c>
      <c r="G159" s="91" t="s">
        <v>639</v>
      </c>
      <c r="H159" s="91" t="s">
        <v>423</v>
      </c>
      <c r="I159" s="91" t="s">
        <v>413</v>
      </c>
      <c r="J159" s="91" t="s">
        <v>434</v>
      </c>
    </row>
    <row r="160" ht="42" customHeight="1" outlineLevel="1" spans="1:10">
      <c r="A160" s="91" t="s">
        <v>385</v>
      </c>
      <c r="B160" s="91" t="s">
        <v>738</v>
      </c>
      <c r="C160" s="91" t="s">
        <v>430</v>
      </c>
      <c r="D160" s="91" t="s">
        <v>438</v>
      </c>
      <c r="E160" s="91" t="s">
        <v>640</v>
      </c>
      <c r="F160" s="91" t="s">
        <v>410</v>
      </c>
      <c r="G160" s="91" t="s">
        <v>499</v>
      </c>
      <c r="H160" s="91" t="s">
        <v>423</v>
      </c>
      <c r="I160" s="91" t="s">
        <v>413</v>
      </c>
      <c r="J160" s="91" t="s">
        <v>641</v>
      </c>
    </row>
    <row r="161" ht="42" customHeight="1" outlineLevel="1" spans="1:10">
      <c r="A161" s="91" t="s">
        <v>385</v>
      </c>
      <c r="B161" s="91" t="s">
        <v>738</v>
      </c>
      <c r="C161" s="91" t="s">
        <v>441</v>
      </c>
      <c r="D161" s="91" t="s">
        <v>442</v>
      </c>
      <c r="E161" s="91" t="s">
        <v>642</v>
      </c>
      <c r="F161" s="91" t="s">
        <v>416</v>
      </c>
      <c r="G161" s="91" t="s">
        <v>422</v>
      </c>
      <c r="H161" s="91" t="s">
        <v>423</v>
      </c>
      <c r="I161" s="91" t="s">
        <v>413</v>
      </c>
      <c r="J161" s="91" t="s">
        <v>643</v>
      </c>
    </row>
    <row r="162" ht="42" customHeight="1" outlineLevel="1" spans="1:10">
      <c r="A162" s="91" t="s">
        <v>385</v>
      </c>
      <c r="B162" s="91" t="s">
        <v>738</v>
      </c>
      <c r="C162" s="91" t="s">
        <v>441</v>
      </c>
      <c r="D162" s="91" t="s">
        <v>442</v>
      </c>
      <c r="E162" s="91" t="s">
        <v>644</v>
      </c>
      <c r="F162" s="91" t="s">
        <v>416</v>
      </c>
      <c r="G162" s="91" t="s">
        <v>422</v>
      </c>
      <c r="H162" s="91" t="s">
        <v>423</v>
      </c>
      <c r="I162" s="91" t="s">
        <v>433</v>
      </c>
      <c r="J162" s="91" t="s">
        <v>645</v>
      </c>
    </row>
    <row r="163" ht="42" customHeight="1" outlineLevel="1" spans="1:10">
      <c r="A163" s="91" t="s">
        <v>385</v>
      </c>
      <c r="B163" s="91" t="s">
        <v>738</v>
      </c>
      <c r="C163" s="91" t="s">
        <v>445</v>
      </c>
      <c r="D163" s="91" t="s">
        <v>446</v>
      </c>
      <c r="E163" s="91" t="s">
        <v>446</v>
      </c>
      <c r="F163" s="91" t="s">
        <v>474</v>
      </c>
      <c r="G163" s="91" t="s">
        <v>740</v>
      </c>
      <c r="H163" s="91" t="s">
        <v>553</v>
      </c>
      <c r="I163" s="91" t="s">
        <v>413</v>
      </c>
      <c r="J163" s="91" t="s">
        <v>741</v>
      </c>
    </row>
    <row r="164" ht="42" customHeight="1" outlineLevel="1" spans="1:10">
      <c r="A164" s="91" t="s">
        <v>355</v>
      </c>
      <c r="B164" s="91" t="s">
        <v>742</v>
      </c>
      <c r="C164" s="91" t="s">
        <v>407</v>
      </c>
      <c r="D164" s="91" t="s">
        <v>408</v>
      </c>
      <c r="E164" s="91" t="s">
        <v>743</v>
      </c>
      <c r="F164" s="91" t="s">
        <v>416</v>
      </c>
      <c r="G164" s="91" t="s">
        <v>681</v>
      </c>
      <c r="H164" s="91" t="s">
        <v>682</v>
      </c>
      <c r="I164" s="91" t="s">
        <v>413</v>
      </c>
      <c r="J164" s="91" t="s">
        <v>744</v>
      </c>
    </row>
    <row r="165" ht="42" customHeight="1" outlineLevel="1" spans="1:10">
      <c r="A165" s="91" t="s">
        <v>355</v>
      </c>
      <c r="B165" s="91" t="s">
        <v>742</v>
      </c>
      <c r="C165" s="91" t="s">
        <v>407</v>
      </c>
      <c r="D165" s="91" t="s">
        <v>408</v>
      </c>
      <c r="E165" s="91" t="s">
        <v>450</v>
      </c>
      <c r="F165" s="91" t="s">
        <v>410</v>
      </c>
      <c r="G165" s="91" t="s">
        <v>745</v>
      </c>
      <c r="H165" s="91" t="s">
        <v>489</v>
      </c>
      <c r="I165" s="91" t="s">
        <v>413</v>
      </c>
      <c r="J165" s="91" t="s">
        <v>746</v>
      </c>
    </row>
    <row r="166" ht="42" customHeight="1" outlineLevel="1" spans="1:10">
      <c r="A166" s="91" t="s">
        <v>355</v>
      </c>
      <c r="B166" s="91" t="s">
        <v>742</v>
      </c>
      <c r="C166" s="91" t="s">
        <v>407</v>
      </c>
      <c r="D166" s="91" t="s">
        <v>408</v>
      </c>
      <c r="E166" s="91" t="s">
        <v>747</v>
      </c>
      <c r="F166" s="91" t="s">
        <v>410</v>
      </c>
      <c r="G166" s="91" t="s">
        <v>748</v>
      </c>
      <c r="H166" s="91" t="s">
        <v>489</v>
      </c>
      <c r="I166" s="91" t="s">
        <v>413</v>
      </c>
      <c r="J166" s="91" t="s">
        <v>749</v>
      </c>
    </row>
    <row r="167" ht="42" customHeight="1" outlineLevel="1" spans="1:10">
      <c r="A167" s="91" t="s">
        <v>355</v>
      </c>
      <c r="B167" s="91" t="s">
        <v>742</v>
      </c>
      <c r="C167" s="91" t="s">
        <v>407</v>
      </c>
      <c r="D167" s="91" t="s">
        <v>420</v>
      </c>
      <c r="E167" s="91" t="s">
        <v>750</v>
      </c>
      <c r="F167" s="91" t="s">
        <v>416</v>
      </c>
      <c r="G167" s="91" t="s">
        <v>468</v>
      </c>
      <c r="H167" s="91" t="s">
        <v>423</v>
      </c>
      <c r="I167" s="91" t="s">
        <v>413</v>
      </c>
      <c r="J167" s="91" t="s">
        <v>751</v>
      </c>
    </row>
    <row r="168" ht="42" customHeight="1" outlineLevel="1" spans="1:10">
      <c r="A168" s="91" t="s">
        <v>355</v>
      </c>
      <c r="B168" s="91" t="s">
        <v>742</v>
      </c>
      <c r="C168" s="91" t="s">
        <v>407</v>
      </c>
      <c r="D168" s="91" t="s">
        <v>425</v>
      </c>
      <c r="E168" s="91" t="s">
        <v>752</v>
      </c>
      <c r="F168" s="91" t="s">
        <v>416</v>
      </c>
      <c r="G168" s="91" t="s">
        <v>422</v>
      </c>
      <c r="H168" s="91" t="s">
        <v>423</v>
      </c>
      <c r="I168" s="91" t="s">
        <v>413</v>
      </c>
      <c r="J168" s="91" t="s">
        <v>753</v>
      </c>
    </row>
    <row r="169" ht="42" customHeight="1" outlineLevel="1" spans="1:10">
      <c r="A169" s="91" t="s">
        <v>355</v>
      </c>
      <c r="B169" s="91" t="s">
        <v>742</v>
      </c>
      <c r="C169" s="91" t="s">
        <v>430</v>
      </c>
      <c r="D169" s="91" t="s">
        <v>435</v>
      </c>
      <c r="E169" s="91" t="s">
        <v>689</v>
      </c>
      <c r="F169" s="91" t="s">
        <v>410</v>
      </c>
      <c r="G169" s="91" t="s">
        <v>479</v>
      </c>
      <c r="H169" s="91" t="s">
        <v>423</v>
      </c>
      <c r="I169" s="91" t="s">
        <v>413</v>
      </c>
      <c r="J169" s="91" t="s">
        <v>690</v>
      </c>
    </row>
    <row r="170" ht="42" customHeight="1" outlineLevel="1" spans="1:10">
      <c r="A170" s="91" t="s">
        <v>355</v>
      </c>
      <c r="B170" s="91" t="s">
        <v>742</v>
      </c>
      <c r="C170" s="91" t="s">
        <v>430</v>
      </c>
      <c r="D170" s="91" t="s">
        <v>438</v>
      </c>
      <c r="E170" s="91" t="s">
        <v>754</v>
      </c>
      <c r="F170" s="91" t="s">
        <v>410</v>
      </c>
      <c r="G170" s="91" t="s">
        <v>479</v>
      </c>
      <c r="H170" s="91" t="s">
        <v>423</v>
      </c>
      <c r="I170" s="91" t="s">
        <v>413</v>
      </c>
      <c r="J170" s="91" t="s">
        <v>755</v>
      </c>
    </row>
    <row r="171" ht="42" customHeight="1" outlineLevel="1" spans="1:10">
      <c r="A171" s="91" t="s">
        <v>355</v>
      </c>
      <c r="B171" s="91" t="s">
        <v>742</v>
      </c>
      <c r="C171" s="91" t="s">
        <v>441</v>
      </c>
      <c r="D171" s="91" t="s">
        <v>442</v>
      </c>
      <c r="E171" s="91" t="s">
        <v>496</v>
      </c>
      <c r="F171" s="91" t="s">
        <v>416</v>
      </c>
      <c r="G171" s="91" t="s">
        <v>422</v>
      </c>
      <c r="H171" s="91" t="s">
        <v>423</v>
      </c>
      <c r="I171" s="91" t="s">
        <v>433</v>
      </c>
      <c r="J171" s="91" t="s">
        <v>756</v>
      </c>
    </row>
    <row r="172" ht="42" customHeight="1" outlineLevel="1" spans="1:10">
      <c r="A172" s="91" t="s">
        <v>383</v>
      </c>
      <c r="B172" s="91" t="s">
        <v>757</v>
      </c>
      <c r="C172" s="91" t="s">
        <v>407</v>
      </c>
      <c r="D172" s="91" t="s">
        <v>408</v>
      </c>
      <c r="E172" s="91" t="s">
        <v>618</v>
      </c>
      <c r="F172" s="91" t="s">
        <v>474</v>
      </c>
      <c r="G172" s="91" t="s">
        <v>619</v>
      </c>
      <c r="H172" s="91" t="s">
        <v>418</v>
      </c>
      <c r="I172" s="91" t="s">
        <v>413</v>
      </c>
      <c r="J172" s="91" t="s">
        <v>620</v>
      </c>
    </row>
    <row r="173" ht="42" customHeight="1" outlineLevel="1" spans="1:10">
      <c r="A173" s="91" t="s">
        <v>383</v>
      </c>
      <c r="B173" s="91" t="s">
        <v>757</v>
      </c>
      <c r="C173" s="91" t="s">
        <v>407</v>
      </c>
      <c r="D173" s="91" t="s">
        <v>408</v>
      </c>
      <c r="E173" s="91" t="s">
        <v>621</v>
      </c>
      <c r="F173" s="91" t="s">
        <v>416</v>
      </c>
      <c r="G173" s="91" t="s">
        <v>468</v>
      </c>
      <c r="H173" s="91" t="s">
        <v>423</v>
      </c>
      <c r="I173" s="91" t="s">
        <v>413</v>
      </c>
      <c r="J173" s="91" t="s">
        <v>622</v>
      </c>
    </row>
    <row r="174" ht="42" customHeight="1" outlineLevel="1" spans="1:10">
      <c r="A174" s="91" t="s">
        <v>383</v>
      </c>
      <c r="B174" s="91" t="s">
        <v>757</v>
      </c>
      <c r="C174" s="91" t="s">
        <v>407</v>
      </c>
      <c r="D174" s="91" t="s">
        <v>408</v>
      </c>
      <c r="E174" s="91" t="s">
        <v>694</v>
      </c>
      <c r="F174" s="91" t="s">
        <v>474</v>
      </c>
      <c r="G174" s="91" t="s">
        <v>623</v>
      </c>
      <c r="H174" s="91" t="s">
        <v>418</v>
      </c>
      <c r="I174" s="91" t="s">
        <v>413</v>
      </c>
      <c r="J174" s="91" t="s">
        <v>622</v>
      </c>
    </row>
    <row r="175" ht="42" customHeight="1" outlineLevel="1" spans="1:10">
      <c r="A175" s="91" t="s">
        <v>383</v>
      </c>
      <c r="B175" s="91" t="s">
        <v>757</v>
      </c>
      <c r="C175" s="91" t="s">
        <v>407</v>
      </c>
      <c r="D175" s="91" t="s">
        <v>408</v>
      </c>
      <c r="E175" s="91" t="s">
        <v>624</v>
      </c>
      <c r="F175" s="91" t="s">
        <v>416</v>
      </c>
      <c r="G175" s="91" t="s">
        <v>600</v>
      </c>
      <c r="H175" s="91" t="s">
        <v>560</v>
      </c>
      <c r="I175" s="91" t="s">
        <v>413</v>
      </c>
      <c r="J175" s="91" t="s">
        <v>625</v>
      </c>
    </row>
    <row r="176" ht="42" customHeight="1" outlineLevel="1" spans="1:10">
      <c r="A176" s="91" t="s">
        <v>383</v>
      </c>
      <c r="B176" s="91" t="s">
        <v>757</v>
      </c>
      <c r="C176" s="91" t="s">
        <v>407</v>
      </c>
      <c r="D176" s="91" t="s">
        <v>420</v>
      </c>
      <c r="E176" s="91" t="s">
        <v>626</v>
      </c>
      <c r="F176" s="91" t="s">
        <v>416</v>
      </c>
      <c r="G176" s="91" t="s">
        <v>468</v>
      </c>
      <c r="H176" s="91" t="s">
        <v>423</v>
      </c>
      <c r="I176" s="91" t="s">
        <v>413</v>
      </c>
      <c r="J176" s="91" t="s">
        <v>627</v>
      </c>
    </row>
    <row r="177" ht="42" customHeight="1" outlineLevel="1" spans="1:10">
      <c r="A177" s="91" t="s">
        <v>383</v>
      </c>
      <c r="B177" s="91" t="s">
        <v>757</v>
      </c>
      <c r="C177" s="91" t="s">
        <v>407</v>
      </c>
      <c r="D177" s="91" t="s">
        <v>420</v>
      </c>
      <c r="E177" s="91" t="s">
        <v>628</v>
      </c>
      <c r="F177" s="91" t="s">
        <v>416</v>
      </c>
      <c r="G177" s="91" t="s">
        <v>422</v>
      </c>
      <c r="H177" s="91" t="s">
        <v>423</v>
      </c>
      <c r="I177" s="91" t="s">
        <v>413</v>
      </c>
      <c r="J177" s="91" t="s">
        <v>629</v>
      </c>
    </row>
    <row r="178" ht="42" customHeight="1" outlineLevel="1" spans="1:10">
      <c r="A178" s="91" t="s">
        <v>383</v>
      </c>
      <c r="B178" s="91" t="s">
        <v>757</v>
      </c>
      <c r="C178" s="91" t="s">
        <v>407</v>
      </c>
      <c r="D178" s="91" t="s">
        <v>420</v>
      </c>
      <c r="E178" s="91" t="s">
        <v>630</v>
      </c>
      <c r="F178" s="91" t="s">
        <v>416</v>
      </c>
      <c r="G178" s="91" t="s">
        <v>631</v>
      </c>
      <c r="H178" s="91" t="s">
        <v>423</v>
      </c>
      <c r="I178" s="91" t="s">
        <v>413</v>
      </c>
      <c r="J178" s="91" t="s">
        <v>632</v>
      </c>
    </row>
    <row r="179" ht="42" customHeight="1" outlineLevel="1" spans="1:10">
      <c r="A179" s="91" t="s">
        <v>383</v>
      </c>
      <c r="B179" s="91" t="s">
        <v>757</v>
      </c>
      <c r="C179" s="91" t="s">
        <v>407</v>
      </c>
      <c r="D179" s="91" t="s">
        <v>420</v>
      </c>
      <c r="E179" s="91" t="s">
        <v>633</v>
      </c>
      <c r="F179" s="91" t="s">
        <v>410</v>
      </c>
      <c r="G179" s="91" t="s">
        <v>634</v>
      </c>
      <c r="H179" s="91" t="s">
        <v>635</v>
      </c>
      <c r="I179" s="91" t="s">
        <v>413</v>
      </c>
      <c r="J179" s="91" t="s">
        <v>636</v>
      </c>
    </row>
    <row r="180" ht="42" customHeight="1" outlineLevel="1" spans="1:10">
      <c r="A180" s="91" t="s">
        <v>383</v>
      </c>
      <c r="B180" s="91" t="s">
        <v>757</v>
      </c>
      <c r="C180" s="91" t="s">
        <v>430</v>
      </c>
      <c r="D180" s="91" t="s">
        <v>472</v>
      </c>
      <c r="E180" s="91" t="s">
        <v>637</v>
      </c>
      <c r="F180" s="91" t="s">
        <v>416</v>
      </c>
      <c r="G180" s="91" t="s">
        <v>559</v>
      </c>
      <c r="H180" s="91" t="s">
        <v>591</v>
      </c>
      <c r="I180" s="91" t="s">
        <v>413</v>
      </c>
      <c r="J180" s="91" t="s">
        <v>638</v>
      </c>
    </row>
    <row r="181" ht="42" customHeight="1" outlineLevel="1" spans="1:10">
      <c r="A181" s="91" t="s">
        <v>383</v>
      </c>
      <c r="B181" s="91" t="s">
        <v>757</v>
      </c>
      <c r="C181" s="91" t="s">
        <v>430</v>
      </c>
      <c r="D181" s="91" t="s">
        <v>472</v>
      </c>
      <c r="E181" s="91" t="s">
        <v>525</v>
      </c>
      <c r="F181" s="91" t="s">
        <v>474</v>
      </c>
      <c r="G181" s="91" t="s">
        <v>639</v>
      </c>
      <c r="H181" s="91" t="s">
        <v>423</v>
      </c>
      <c r="I181" s="91" t="s">
        <v>413</v>
      </c>
      <c r="J181" s="91" t="s">
        <v>434</v>
      </c>
    </row>
    <row r="182" ht="42" customHeight="1" outlineLevel="1" spans="1:10">
      <c r="A182" s="91" t="s">
        <v>383</v>
      </c>
      <c r="B182" s="91" t="s">
        <v>757</v>
      </c>
      <c r="C182" s="91" t="s">
        <v>441</v>
      </c>
      <c r="D182" s="91" t="s">
        <v>442</v>
      </c>
      <c r="E182" s="91" t="s">
        <v>640</v>
      </c>
      <c r="F182" s="91" t="s">
        <v>416</v>
      </c>
      <c r="G182" s="91" t="s">
        <v>468</v>
      </c>
      <c r="H182" s="91" t="s">
        <v>423</v>
      </c>
      <c r="I182" s="91" t="s">
        <v>413</v>
      </c>
      <c r="J182" s="91" t="s">
        <v>641</v>
      </c>
    </row>
    <row r="183" ht="42" customHeight="1" outlineLevel="1" spans="1:10">
      <c r="A183" s="91" t="s">
        <v>383</v>
      </c>
      <c r="B183" s="91" t="s">
        <v>757</v>
      </c>
      <c r="C183" s="91" t="s">
        <v>445</v>
      </c>
      <c r="D183" s="91" t="s">
        <v>446</v>
      </c>
      <c r="E183" s="91" t="s">
        <v>446</v>
      </c>
      <c r="F183" s="91" t="s">
        <v>410</v>
      </c>
      <c r="G183" s="91" t="s">
        <v>758</v>
      </c>
      <c r="H183" s="91" t="s">
        <v>553</v>
      </c>
      <c r="I183" s="91" t="s">
        <v>413</v>
      </c>
      <c r="J183" s="91" t="s">
        <v>647</v>
      </c>
    </row>
    <row r="184" ht="42" customHeight="1" outlineLevel="1" spans="1:10">
      <c r="A184" s="91" t="s">
        <v>371</v>
      </c>
      <c r="B184" s="91" t="s">
        <v>759</v>
      </c>
      <c r="C184" s="91" t="s">
        <v>407</v>
      </c>
      <c r="D184" s="91" t="s">
        <v>408</v>
      </c>
      <c r="E184" s="91" t="s">
        <v>584</v>
      </c>
      <c r="F184" s="91" t="s">
        <v>416</v>
      </c>
      <c r="G184" s="91" t="s">
        <v>585</v>
      </c>
      <c r="H184" s="91" t="s">
        <v>418</v>
      </c>
      <c r="I184" s="91" t="s">
        <v>413</v>
      </c>
      <c r="J184" s="91" t="s">
        <v>586</v>
      </c>
    </row>
    <row r="185" ht="42" customHeight="1" outlineLevel="1" spans="1:10">
      <c r="A185" s="91" t="s">
        <v>371</v>
      </c>
      <c r="B185" s="91" t="s">
        <v>759</v>
      </c>
      <c r="C185" s="91" t="s">
        <v>407</v>
      </c>
      <c r="D185" s="91" t="s">
        <v>408</v>
      </c>
      <c r="E185" s="91" t="s">
        <v>590</v>
      </c>
      <c r="F185" s="91" t="s">
        <v>416</v>
      </c>
      <c r="G185" s="91" t="s">
        <v>559</v>
      </c>
      <c r="H185" s="91" t="s">
        <v>591</v>
      </c>
      <c r="I185" s="91" t="s">
        <v>413</v>
      </c>
      <c r="J185" s="91" t="s">
        <v>592</v>
      </c>
    </row>
    <row r="186" ht="42" customHeight="1" outlineLevel="1" spans="1:10">
      <c r="A186" s="91" t="s">
        <v>371</v>
      </c>
      <c r="B186" s="91" t="s">
        <v>759</v>
      </c>
      <c r="C186" s="91" t="s">
        <v>407</v>
      </c>
      <c r="D186" s="91" t="s">
        <v>420</v>
      </c>
      <c r="E186" s="91" t="s">
        <v>595</v>
      </c>
      <c r="F186" s="91" t="s">
        <v>416</v>
      </c>
      <c r="G186" s="91" t="s">
        <v>468</v>
      </c>
      <c r="H186" s="91" t="s">
        <v>423</v>
      </c>
      <c r="I186" s="91" t="s">
        <v>413</v>
      </c>
      <c r="J186" s="91" t="s">
        <v>596</v>
      </c>
    </row>
    <row r="187" ht="42" customHeight="1" outlineLevel="1" spans="1:10">
      <c r="A187" s="91" t="s">
        <v>371</v>
      </c>
      <c r="B187" s="91" t="s">
        <v>759</v>
      </c>
      <c r="C187" s="91" t="s">
        <v>407</v>
      </c>
      <c r="D187" s="91" t="s">
        <v>420</v>
      </c>
      <c r="E187" s="91" t="s">
        <v>760</v>
      </c>
      <c r="F187" s="91" t="s">
        <v>416</v>
      </c>
      <c r="G187" s="91" t="s">
        <v>468</v>
      </c>
      <c r="H187" s="91" t="s">
        <v>423</v>
      </c>
      <c r="I187" s="91" t="s">
        <v>413</v>
      </c>
      <c r="J187" s="91" t="s">
        <v>761</v>
      </c>
    </row>
    <row r="188" ht="42" customHeight="1" outlineLevel="1" spans="1:10">
      <c r="A188" s="91" t="s">
        <v>371</v>
      </c>
      <c r="B188" s="91" t="s">
        <v>759</v>
      </c>
      <c r="C188" s="91" t="s">
        <v>407</v>
      </c>
      <c r="D188" s="91" t="s">
        <v>425</v>
      </c>
      <c r="E188" s="91" t="s">
        <v>762</v>
      </c>
      <c r="F188" s="91" t="s">
        <v>416</v>
      </c>
      <c r="G188" s="91" t="s">
        <v>579</v>
      </c>
      <c r="H188" s="91" t="s">
        <v>423</v>
      </c>
      <c r="I188" s="91" t="s">
        <v>413</v>
      </c>
      <c r="J188" s="91" t="s">
        <v>763</v>
      </c>
    </row>
    <row r="189" ht="42" customHeight="1" outlineLevel="1" spans="1:10">
      <c r="A189" s="91" t="s">
        <v>371</v>
      </c>
      <c r="B189" s="91" t="s">
        <v>759</v>
      </c>
      <c r="C189" s="91" t="s">
        <v>430</v>
      </c>
      <c r="D189" s="91" t="s">
        <v>472</v>
      </c>
      <c r="E189" s="91" t="s">
        <v>597</v>
      </c>
      <c r="F189" s="91" t="s">
        <v>416</v>
      </c>
      <c r="G189" s="91" t="s">
        <v>468</v>
      </c>
      <c r="H189" s="91" t="s">
        <v>423</v>
      </c>
      <c r="I189" s="91" t="s">
        <v>413</v>
      </c>
      <c r="J189" s="91" t="s">
        <v>764</v>
      </c>
    </row>
    <row r="190" ht="42" customHeight="1" outlineLevel="1" spans="1:10">
      <c r="A190" s="91" t="s">
        <v>371</v>
      </c>
      <c r="B190" s="91" t="s">
        <v>759</v>
      </c>
      <c r="C190" s="91" t="s">
        <v>430</v>
      </c>
      <c r="D190" s="91" t="s">
        <v>438</v>
      </c>
      <c r="E190" s="91" t="s">
        <v>525</v>
      </c>
      <c r="F190" s="91" t="s">
        <v>474</v>
      </c>
      <c r="G190" s="91" t="s">
        <v>765</v>
      </c>
      <c r="H190" s="91" t="s">
        <v>423</v>
      </c>
      <c r="I190" s="91" t="s">
        <v>413</v>
      </c>
      <c r="J190" s="91" t="s">
        <v>766</v>
      </c>
    </row>
    <row r="191" ht="42" customHeight="1" outlineLevel="1" spans="1:10">
      <c r="A191" s="91" t="s">
        <v>371</v>
      </c>
      <c r="B191" s="91" t="s">
        <v>759</v>
      </c>
      <c r="C191" s="91" t="s">
        <v>441</v>
      </c>
      <c r="D191" s="91" t="s">
        <v>442</v>
      </c>
      <c r="E191" s="91" t="s">
        <v>443</v>
      </c>
      <c r="F191" s="91" t="s">
        <v>416</v>
      </c>
      <c r="G191" s="91" t="s">
        <v>422</v>
      </c>
      <c r="H191" s="91" t="s">
        <v>423</v>
      </c>
      <c r="I191" s="91" t="s">
        <v>433</v>
      </c>
      <c r="J191" s="91" t="s">
        <v>767</v>
      </c>
    </row>
    <row r="192" ht="42" customHeight="1" outlineLevel="1" spans="1:10">
      <c r="A192" s="91" t="s">
        <v>371</v>
      </c>
      <c r="B192" s="91" t="s">
        <v>759</v>
      </c>
      <c r="C192" s="91" t="s">
        <v>445</v>
      </c>
      <c r="D192" s="91" t="s">
        <v>446</v>
      </c>
      <c r="E192" s="91" t="s">
        <v>446</v>
      </c>
      <c r="F192" s="91" t="s">
        <v>474</v>
      </c>
      <c r="G192" s="91" t="s">
        <v>600</v>
      </c>
      <c r="H192" s="91" t="s">
        <v>553</v>
      </c>
      <c r="I192" s="91" t="s">
        <v>413</v>
      </c>
      <c r="J192" s="91" t="s">
        <v>768</v>
      </c>
    </row>
    <row r="193" ht="42" customHeight="1" outlineLevel="1" spans="1:10">
      <c r="A193" s="91" t="s">
        <v>375</v>
      </c>
      <c r="B193" s="91" t="s">
        <v>769</v>
      </c>
      <c r="C193" s="91" t="s">
        <v>407</v>
      </c>
      <c r="D193" s="91" t="s">
        <v>408</v>
      </c>
      <c r="E193" s="91" t="s">
        <v>618</v>
      </c>
      <c r="F193" s="91" t="s">
        <v>416</v>
      </c>
      <c r="G193" s="91" t="s">
        <v>619</v>
      </c>
      <c r="H193" s="91" t="s">
        <v>418</v>
      </c>
      <c r="I193" s="91" t="s">
        <v>413</v>
      </c>
      <c r="J193" s="91" t="s">
        <v>770</v>
      </c>
    </row>
    <row r="194" ht="42" customHeight="1" outlineLevel="1" spans="1:10">
      <c r="A194" s="91" t="s">
        <v>375</v>
      </c>
      <c r="B194" s="91" t="s">
        <v>769</v>
      </c>
      <c r="C194" s="91" t="s">
        <v>407</v>
      </c>
      <c r="D194" s="91" t="s">
        <v>408</v>
      </c>
      <c r="E194" s="91" t="s">
        <v>694</v>
      </c>
      <c r="F194" s="91" t="s">
        <v>416</v>
      </c>
      <c r="G194" s="91" t="s">
        <v>623</v>
      </c>
      <c r="H194" s="91" t="s">
        <v>418</v>
      </c>
      <c r="I194" s="91" t="s">
        <v>413</v>
      </c>
      <c r="J194" s="91" t="s">
        <v>620</v>
      </c>
    </row>
    <row r="195" ht="42" customHeight="1" outlineLevel="1" spans="1:10">
      <c r="A195" s="91" t="s">
        <v>375</v>
      </c>
      <c r="B195" s="91" t="s">
        <v>769</v>
      </c>
      <c r="C195" s="91" t="s">
        <v>407</v>
      </c>
      <c r="D195" s="91" t="s">
        <v>420</v>
      </c>
      <c r="E195" s="91" t="s">
        <v>621</v>
      </c>
      <c r="F195" s="91" t="s">
        <v>416</v>
      </c>
      <c r="G195" s="91" t="s">
        <v>579</v>
      </c>
      <c r="H195" s="91" t="s">
        <v>423</v>
      </c>
      <c r="I195" s="91" t="s">
        <v>413</v>
      </c>
      <c r="J195" s="91" t="s">
        <v>771</v>
      </c>
    </row>
    <row r="196" ht="42" customHeight="1" outlineLevel="1" spans="1:10">
      <c r="A196" s="91" t="s">
        <v>375</v>
      </c>
      <c r="B196" s="91" t="s">
        <v>769</v>
      </c>
      <c r="C196" s="91" t="s">
        <v>407</v>
      </c>
      <c r="D196" s="91" t="s">
        <v>420</v>
      </c>
      <c r="E196" s="91" t="s">
        <v>624</v>
      </c>
      <c r="F196" s="91" t="s">
        <v>416</v>
      </c>
      <c r="G196" s="91" t="s">
        <v>600</v>
      </c>
      <c r="H196" s="91" t="s">
        <v>423</v>
      </c>
      <c r="I196" s="91" t="s">
        <v>413</v>
      </c>
      <c r="J196" s="91" t="s">
        <v>772</v>
      </c>
    </row>
    <row r="197" ht="42" customHeight="1" outlineLevel="1" spans="1:10">
      <c r="A197" s="91" t="s">
        <v>375</v>
      </c>
      <c r="B197" s="91" t="s">
        <v>769</v>
      </c>
      <c r="C197" s="91" t="s">
        <v>407</v>
      </c>
      <c r="D197" s="91" t="s">
        <v>425</v>
      </c>
      <c r="E197" s="91" t="s">
        <v>426</v>
      </c>
      <c r="F197" s="91" t="s">
        <v>410</v>
      </c>
      <c r="G197" s="91" t="s">
        <v>559</v>
      </c>
      <c r="H197" s="91" t="s">
        <v>428</v>
      </c>
      <c r="I197" s="91" t="s">
        <v>413</v>
      </c>
      <c r="J197" s="91" t="s">
        <v>773</v>
      </c>
    </row>
    <row r="198" ht="42" customHeight="1" outlineLevel="1" spans="1:10">
      <c r="A198" s="91" t="s">
        <v>375</v>
      </c>
      <c r="B198" s="91" t="s">
        <v>769</v>
      </c>
      <c r="C198" s="91" t="s">
        <v>430</v>
      </c>
      <c r="D198" s="91" t="s">
        <v>431</v>
      </c>
      <c r="E198" s="91" t="s">
        <v>697</v>
      </c>
      <c r="F198" s="91" t="s">
        <v>410</v>
      </c>
      <c r="G198" s="91" t="s">
        <v>774</v>
      </c>
      <c r="H198" s="91" t="s">
        <v>774</v>
      </c>
      <c r="I198" s="91" t="s">
        <v>413</v>
      </c>
      <c r="J198" s="91" t="s">
        <v>775</v>
      </c>
    </row>
    <row r="199" ht="42" customHeight="1" outlineLevel="1" spans="1:10">
      <c r="A199" s="91" t="s">
        <v>375</v>
      </c>
      <c r="B199" s="91" t="s">
        <v>769</v>
      </c>
      <c r="C199" s="91" t="s">
        <v>430</v>
      </c>
      <c r="D199" s="91" t="s">
        <v>431</v>
      </c>
      <c r="E199" s="91" t="s">
        <v>701</v>
      </c>
      <c r="F199" s="91" t="s">
        <v>474</v>
      </c>
      <c r="G199" s="91" t="s">
        <v>702</v>
      </c>
      <c r="H199" s="91" t="s">
        <v>423</v>
      </c>
      <c r="I199" s="91" t="s">
        <v>413</v>
      </c>
      <c r="J199" s="91" t="s">
        <v>776</v>
      </c>
    </row>
    <row r="200" ht="42" customHeight="1" outlineLevel="1" spans="1:10">
      <c r="A200" s="91" t="s">
        <v>375</v>
      </c>
      <c r="B200" s="91" t="s">
        <v>769</v>
      </c>
      <c r="C200" s="91" t="s">
        <v>430</v>
      </c>
      <c r="D200" s="91" t="s">
        <v>438</v>
      </c>
      <c r="E200" s="91" t="s">
        <v>640</v>
      </c>
      <c r="F200" s="91" t="s">
        <v>416</v>
      </c>
      <c r="G200" s="91" t="s">
        <v>499</v>
      </c>
      <c r="H200" s="91" t="s">
        <v>423</v>
      </c>
      <c r="I200" s="91" t="s">
        <v>413</v>
      </c>
      <c r="J200" s="91" t="s">
        <v>777</v>
      </c>
    </row>
    <row r="201" ht="42" customHeight="1" outlineLevel="1" spans="1:10">
      <c r="A201" s="91" t="s">
        <v>375</v>
      </c>
      <c r="B201" s="91" t="s">
        <v>769</v>
      </c>
      <c r="C201" s="91" t="s">
        <v>430</v>
      </c>
      <c r="D201" s="91" t="s">
        <v>438</v>
      </c>
      <c r="E201" s="91" t="s">
        <v>525</v>
      </c>
      <c r="F201" s="91" t="s">
        <v>474</v>
      </c>
      <c r="G201" s="91" t="s">
        <v>639</v>
      </c>
      <c r="H201" s="91" t="s">
        <v>423</v>
      </c>
      <c r="I201" s="91" t="s">
        <v>413</v>
      </c>
      <c r="J201" s="91" t="s">
        <v>766</v>
      </c>
    </row>
    <row r="202" ht="42" customHeight="1" outlineLevel="1" spans="1:10">
      <c r="A202" s="91" t="s">
        <v>375</v>
      </c>
      <c r="B202" s="91" t="s">
        <v>769</v>
      </c>
      <c r="C202" s="91" t="s">
        <v>441</v>
      </c>
      <c r="D202" s="91" t="s">
        <v>442</v>
      </c>
      <c r="E202" s="91" t="s">
        <v>644</v>
      </c>
      <c r="F202" s="91" t="s">
        <v>416</v>
      </c>
      <c r="G202" s="91" t="s">
        <v>422</v>
      </c>
      <c r="H202" s="91" t="s">
        <v>423</v>
      </c>
      <c r="I202" s="91" t="s">
        <v>413</v>
      </c>
      <c r="J202" s="91" t="s">
        <v>778</v>
      </c>
    </row>
    <row r="203" ht="42" customHeight="1" outlineLevel="1" spans="1:10">
      <c r="A203" s="91" t="s">
        <v>375</v>
      </c>
      <c r="B203" s="91" t="s">
        <v>769</v>
      </c>
      <c r="C203" s="91" t="s">
        <v>445</v>
      </c>
      <c r="D203" s="91" t="s">
        <v>446</v>
      </c>
      <c r="E203" s="91" t="s">
        <v>446</v>
      </c>
      <c r="F203" s="91" t="s">
        <v>474</v>
      </c>
      <c r="G203" s="91" t="s">
        <v>552</v>
      </c>
      <c r="H203" s="91" t="s">
        <v>500</v>
      </c>
      <c r="I203" s="91" t="s">
        <v>413</v>
      </c>
      <c r="J203" s="91" t="s">
        <v>779</v>
      </c>
    </row>
  </sheetData>
  <mergeCells count="46">
    <mergeCell ref="A2:J2"/>
    <mergeCell ref="A3:H3"/>
    <mergeCell ref="A8:A16"/>
    <mergeCell ref="A17:A29"/>
    <mergeCell ref="A30:A34"/>
    <mergeCell ref="A35:A39"/>
    <mergeCell ref="A40:A46"/>
    <mergeCell ref="A47:A55"/>
    <mergeCell ref="A56:A61"/>
    <mergeCell ref="A62:A66"/>
    <mergeCell ref="A67:A75"/>
    <mergeCell ref="A76:A82"/>
    <mergeCell ref="A83:A96"/>
    <mergeCell ref="A97:A102"/>
    <mergeCell ref="A103:A110"/>
    <mergeCell ref="A111:A118"/>
    <mergeCell ref="A119:A133"/>
    <mergeCell ref="A134:A142"/>
    <mergeCell ref="A143:A150"/>
    <mergeCell ref="A151:A163"/>
    <mergeCell ref="A164:A171"/>
    <mergeCell ref="A172:A183"/>
    <mergeCell ref="A184:A192"/>
    <mergeCell ref="A193:A203"/>
    <mergeCell ref="B8:B16"/>
    <mergeCell ref="B17:B29"/>
    <mergeCell ref="B30:B34"/>
    <mergeCell ref="B35:B39"/>
    <mergeCell ref="B40:B46"/>
    <mergeCell ref="B47:B55"/>
    <mergeCell ref="B56:B61"/>
    <mergeCell ref="B62:B66"/>
    <mergeCell ref="B67:B75"/>
    <mergeCell ref="B76:B82"/>
    <mergeCell ref="B83:B96"/>
    <mergeCell ref="B97:B102"/>
    <mergeCell ref="B103:B110"/>
    <mergeCell ref="B111:B118"/>
    <mergeCell ref="B119:B133"/>
    <mergeCell ref="B134:B142"/>
    <mergeCell ref="B143:B150"/>
    <mergeCell ref="B151:B163"/>
    <mergeCell ref="B164:B171"/>
    <mergeCell ref="B172:B183"/>
    <mergeCell ref="B184:B192"/>
    <mergeCell ref="B193:B203"/>
  </mergeCells>
  <printOptions horizontalCentered="1"/>
  <pageMargins left="0.67" right="0.67" top="0.5" bottom="0.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基本支出预算表</vt:lpstr>
      <vt:lpstr>项目支出预算表</vt:lpstr>
      <vt:lpstr>项目支出绩效目标表（本级下达）</vt:lpstr>
      <vt:lpstr>项目支出绩效目标表（另文下达）</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lpstr>部门整体支出绩效目标表</vt:lpstr>
      <vt:lpstr>部门单位基本信息表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dcterms:created xsi:type="dcterms:W3CDTF">2026-03-13T10:09:00Z</dcterms:created>
  <dcterms:modified xsi:type="dcterms:W3CDTF">2026-03-20T09:58:20Z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740C2219A77E4E6B8983F49EA2577DC2_13</vt:lpwstr>
  </property>
  <property fmtid="{D5CDD505-2E9C-101B-9397-08002B2CF9AE}" pid="3" name="KSOProductBuildVer">
    <vt:lpwstr>2052-12.8.2.1119</vt:lpwstr>
  </property>
</Properties>
</file>