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财务收支预算总表" sheetId="1" r:id="rId1"/>
    <sheet name="单位收入预算表" sheetId="2" r:id="rId2"/>
    <sheet name="单位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单位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单位项目中期规划预算表" sheetId="18" r:id="rId18"/>
    <sheet name="单位整体支出绩效目标表" sheetId="19" r:id="rId19"/>
    <sheet name="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单位项目中期规划预算表!$A:$A,单位项目中期规划预算表!$1:$1</definedName>
    <definedName name="_xlnm.Print_Titles" localSheetId="18">单位整体支出绩效目标表!$A:$A,单位整体支出绩效目标表!$1:$1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<sst xmlns="http://schemas.openxmlformats.org/spreadsheetml/2006/main" count="3160" uniqueCount="776">
  <si>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</si>
  <si>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</si>
  <si>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</si>
  <si>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</si>
  <si>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</si>
  <si>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</si>
  <si>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</si>
  <si>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</si>
  <si>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</si>
  <si>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</si>
  <si>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</si>
  <si>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</si>
  <si>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</si>
  <si>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</si>
  <si>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</si>
  <si>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</si>
  <si>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</si>
  <si>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</si>
  <si>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</si>
  <si>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</si>
  <si>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</si>
  <si>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</si>
  <si>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</si>
  <si>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</si>
  <si>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</si>
  <si>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</si>
  <si>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</si>
  <si>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</si>
  <si>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</si>
  <si>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</si>
  <si>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</si>
  <si>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</si>
  <si>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</si>
  <si>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</si>
  <si>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</si>
  <si>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</si>
  <si>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</si>
  <si>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</si>
  <si>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</si>
  <si>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</si>
  <si>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</si>
  <si>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</si>
  <si>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</si>
  <si>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</si>
  <si>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</si>
  <si>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</si>
  <si>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</si>
  <si>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</si>
  <si>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</si>
  <si>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</si>
  <si>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</si>
  <si>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</si>
  <si>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</si>
  <si>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</si>
  <si>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</si>
  <si>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</si>
  <si>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</si>
  <si>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</si>
  <si>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</si>
  <si>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</si>
  <si>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</si>
  <si>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</si>
  <si>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</si>
  <si>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</si>
  <si>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</si>
  <si>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</si>
  <si>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126001</t>
  </si>
  <si>
    <t>富民县水务局</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</si>
  <si>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</si>
  <si>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</si>
  <si>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</si>
  <si>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</si>
  <si>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</si>
  <si>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</si>
  <si>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</si>
  <si>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</si>
  <si>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</si>
  <si>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</si>
  <si>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</si>
  <si>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</si>
  <si>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</si>
  <si>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</si>
  <si>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</si>
  <si>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</si>
  <si>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</si>
  <si>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</si>
  <si>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</si>
  <si>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</si>
  <si>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</si>
  <si>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</si>
  <si>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</si>
  <si>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</si>
  <si>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</si>
  <si>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</si>
  <si>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</si>
  <si>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</si>
  <si>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</si>
  <si>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</si>
  <si>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</si>
  <si>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</si>
  <si>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</si>
  <si>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</si>
  <si>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</si>
  <si>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</si>
  <si>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</si>
  <si>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</si>
  <si>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</si>
  <si>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</si>
  <si>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</si>
  <si>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</si>
  <si>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</si>
  <si>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</si>
  <si>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</si>
  <si>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</si>
  <si>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</si>
  <si>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</si>
  <si>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21299</t>
  </si>
  <si>
    <t>其他城乡社区支出</t>
  </si>
  <si>
    <t>2129999</t>
  </si>
  <si>
    <t>213</t>
  </si>
  <si>
    <t>农林水支出</t>
  </si>
  <si>
    <t>21303</t>
  </si>
  <si>
    <t>水利</t>
  </si>
  <si>
    <t>2130301</t>
  </si>
  <si>
    <t>行政运行</t>
  </si>
  <si>
    <t>2130305</t>
  </si>
  <si>
    <t>水利工程建设</t>
  </si>
  <si>
    <t>2130306</t>
  </si>
  <si>
    <t>水利工程运行与维护</t>
  </si>
  <si>
    <t>2130308</t>
  </si>
  <si>
    <t>水利前期工作</t>
  </si>
  <si>
    <t>2130310</t>
  </si>
  <si>
    <t>水土保持</t>
  </si>
  <si>
    <t>2130314</t>
  </si>
  <si>
    <t>防汛</t>
  </si>
  <si>
    <t>2130315</t>
  </si>
  <si>
    <t>抗旱</t>
  </si>
  <si>
    <t>2130335</t>
  </si>
  <si>
    <t>农村供水</t>
  </si>
  <si>
    <t>21366</t>
  </si>
  <si>
    <t>大中型水库库区基金安排的支出</t>
  </si>
  <si>
    <t>2136699</t>
  </si>
  <si>
    <t>其他大中型水库库区基金支出</t>
  </si>
  <si>
    <t>21398</t>
  </si>
  <si>
    <t>超长期特别国债安排的支出</t>
  </si>
  <si>
    <t>2139802</t>
  </si>
  <si>
    <t>水利支出</t>
  </si>
  <si>
    <t>221</t>
  </si>
  <si>
    <t>住房保障支出</t>
  </si>
  <si>
    <t>22102</t>
  </si>
  <si>
    <t>住房改革支出</t>
  </si>
  <si>
    <t>2210201</t>
  </si>
  <si>
    <t>住房公积金</t>
  </si>
  <si>
    <t>224</t>
  </si>
  <si>
    <t>灾害防治及应急管理支出</t>
  </si>
  <si>
    <t>22406</t>
  </si>
  <si>
    <t>自然灾害防治</t>
  </si>
  <si>
    <t>2240699</t>
  </si>
  <si>
    <t>其他自然灾害防治支出</t>
  </si>
  <si>
    <t>22407</t>
  </si>
  <si>
    <t>自然灾害救灾及恢复重建支出</t>
  </si>
  <si>
    <t>2240703</t>
  </si>
  <si>
    <t>自然灾害救灾补助</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</si>
  <si>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</si>
  <si>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</si>
  <si>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</si>
  <si>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</si>
  <si>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</si>
  <si>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</si>
  <si>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</si>
  <si>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</si>
  <si>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</si>
  <si>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</si>
  <si>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</si>
  <si>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</si>
  <si>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</si>
  <si>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</si>
  <si>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</si>
  <si>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</si>
  <si>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</si>
  <si>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</si>
  <si>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</si>
  <si>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</si>
  <si>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</si>
  <si>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</si>
  <si>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</si>
  <si>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</si>
  <si>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</si>
  <si>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</si>
  <si>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</si>
  <si>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</si>
  <si>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</si>
  <si>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</si>
  <si>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</si>
  <si>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</si>
  <si>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</si>
  <si>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</si>
  <si>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</si>
  <si>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</si>
  <si>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</si>
  <si>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</si>
  <si>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</si>
  <si>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</si>
  <si>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</si>
  <si>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</si>
  <si>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</si>
  <si>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</si>
  <si>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</si>
  <si>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</si>
  <si>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</si>
  <si>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</si>
  <si>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</si>
  <si>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</si>
  <si>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</si>
  <si>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</si>
  <si>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</si>
  <si>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</si>
  <si>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</si>
  <si>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</si>
  <si>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</si>
  <si>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</si>
  <si>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</si>
  <si>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</si>
  <si>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</si>
  <si>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</si>
  <si>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</si>
  <si>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</si>
  <si>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</si>
  <si>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</si>
  <si>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</si>
  <si>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</si>
  <si>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</si>
  <si>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</si>
  <si>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</si>
  <si>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530124210000000000664</t>
  </si>
  <si>
    <t>行政人员支出工资</t>
  </si>
  <si>
    <t>30101</t>
  </si>
  <si>
    <t>基本工资</t>
  </si>
  <si>
    <t>30103</t>
  </si>
  <si>
    <t>奖金</t>
  </si>
  <si>
    <t>530124210000000000665</t>
  </si>
  <si>
    <t>事业人员支出工资</t>
  </si>
  <si>
    <t>30107</t>
  </si>
  <si>
    <t>绩效工资</t>
  </si>
  <si>
    <t>530124210000000000668</t>
  </si>
  <si>
    <t>30217</t>
  </si>
  <si>
    <t>530124210000000000670</t>
  </si>
  <si>
    <t>一般公用经费</t>
  </si>
  <si>
    <t>30205</t>
  </si>
  <si>
    <t>水费</t>
  </si>
  <si>
    <t>30206</t>
  </si>
  <si>
    <t>电费</t>
  </si>
  <si>
    <t>30207</t>
  </si>
  <si>
    <t>邮电费</t>
  </si>
  <si>
    <t>30211</t>
  </si>
  <si>
    <t>差旅费</t>
  </si>
  <si>
    <t>530124210000000001202</t>
  </si>
  <si>
    <t>30113</t>
  </si>
  <si>
    <t>530124231100001338623</t>
  </si>
  <si>
    <t>工会经费</t>
  </si>
  <si>
    <t>30228</t>
  </si>
  <si>
    <t>530124231100001382573</t>
  </si>
  <si>
    <t>事业在职津贴补贴</t>
  </si>
  <si>
    <t>30102</t>
  </si>
  <si>
    <t>津贴补贴</t>
  </si>
  <si>
    <t>530124231100001382575</t>
  </si>
  <si>
    <t>工伤保险支出</t>
  </si>
  <si>
    <t>30112</t>
  </si>
  <si>
    <t>其他社会保障缴费</t>
  </si>
  <si>
    <t>530124231100001382576</t>
  </si>
  <si>
    <t>养老保险支出</t>
  </si>
  <si>
    <t>30108</t>
  </si>
  <si>
    <t>机关事业单位基本养老保险缴费</t>
  </si>
  <si>
    <t>530124231100001382578</t>
  </si>
  <si>
    <t>公务交通补贴</t>
  </si>
  <si>
    <t>30239</t>
  </si>
  <si>
    <t>其他交通费用</t>
  </si>
  <si>
    <t>530124231100001382594</t>
  </si>
  <si>
    <t>公务员基础绩效奖</t>
  </si>
  <si>
    <t>530124231100001382595</t>
  </si>
  <si>
    <t>行政在职津贴补贴</t>
  </si>
  <si>
    <t>530124231100001382596</t>
  </si>
  <si>
    <t>事业绩效工资</t>
  </si>
  <si>
    <t>530124231100001382598</t>
  </si>
  <si>
    <t>失业保险支出</t>
  </si>
  <si>
    <t>530124231100001382599</t>
  </si>
  <si>
    <t>医疗保险支出</t>
  </si>
  <si>
    <t>30110</t>
  </si>
  <si>
    <t>职工基本医疗保险缴费</t>
  </si>
  <si>
    <t>30111</t>
  </si>
  <si>
    <t>公务员医疗补助缴费</t>
  </si>
  <si>
    <t>530124231100001382600</t>
  </si>
  <si>
    <t>公共交通专项经费</t>
  </si>
  <si>
    <t>530124241100002421109</t>
  </si>
  <si>
    <t>其他财政补助人员</t>
  </si>
  <si>
    <t>30305</t>
  </si>
  <si>
    <t>生活补助</t>
  </si>
  <si>
    <t>530124241100002421115</t>
  </si>
  <si>
    <t>劳务派遣人员经费</t>
  </si>
  <si>
    <t>30226</t>
  </si>
  <si>
    <t>劳务费</t>
  </si>
  <si>
    <t>530124241100002449582</t>
  </si>
  <si>
    <t>事业绩效奖励</t>
  </si>
  <si>
    <t>530124251100003857085</t>
  </si>
  <si>
    <t>公车购置及运维费</t>
  </si>
  <si>
    <t>30231</t>
  </si>
  <si>
    <t>公务用车运行维护费</t>
  </si>
  <si>
    <t>530124251100003857086</t>
  </si>
  <si>
    <t>残疾人就业保障金</t>
  </si>
  <si>
    <t>30299</t>
  </si>
  <si>
    <t>其他商品和服务支出</t>
  </si>
  <si>
    <t>预算05-1表</t>
  </si>
  <si>
    <t>项目分类</t>
  </si>
  <si>
    <t>项目单位</t>
  </si>
  <si>
    <t>经济科目编码</t>
  </si>
  <si>
    <t>经济科目名称</t>
  </si>
  <si>
    <t>本年拨款</t>
  </si>
  <si>
    <t>其中：本次下达</t>
  </si>
  <si>
    <t>专项业务类</t>
  </si>
  <si>
    <t>530124231100002395503</t>
  </si>
  <si>
    <t>2023年第三批省级库区基金资金</t>
  </si>
  <si>
    <t>30213</t>
  </si>
  <si>
    <t>维修（护）费</t>
  </si>
  <si>
    <t>30227</t>
  </si>
  <si>
    <t>委托业务费</t>
  </si>
  <si>
    <t>530124251100004004968</t>
  </si>
  <si>
    <t>昆财农〔2024〕169号2025年农村饮水安全工程维修养护项目补助经费</t>
  </si>
  <si>
    <t>530124251100004005370</t>
  </si>
  <si>
    <t>昆财农〔2024〕169号2025年山洪灾害防治项目补助经费</t>
  </si>
  <si>
    <t>530124251100004005423</t>
  </si>
  <si>
    <t>昆财农〔2024〕169号2025年山洪灾害防治项目维修养护资金非工程措施补助经费</t>
  </si>
  <si>
    <t>530124251100004005474</t>
  </si>
  <si>
    <t>昆财农〔2024〕169号2025年水资源管理项目补助经费</t>
  </si>
  <si>
    <t>530124251100004241650</t>
  </si>
  <si>
    <t>昆财农〔2023〕207号2024年富民县水土流失综合治理项目补助经费</t>
  </si>
  <si>
    <t>530124251100004241680</t>
  </si>
  <si>
    <t>昆财农〔2023〕207号2024年农村饮水安全工程维修养护项目补助经费</t>
  </si>
  <si>
    <t>530124251100004391310</t>
  </si>
  <si>
    <t>2025年第二批超长期特别国债项目资金</t>
  </si>
  <si>
    <t>530124251100004455291</t>
  </si>
  <si>
    <t>2025年农村饮水安全工程维修养护项目资金</t>
  </si>
  <si>
    <t>530124251100004460240</t>
  </si>
  <si>
    <t>2025年水利专项中央资金新桥水库除险加固工程补助资金</t>
  </si>
  <si>
    <t>530124251100004460266</t>
  </si>
  <si>
    <t>2025年水利专项中央资金嘴哩咪水库除险加固工程补助资金</t>
  </si>
  <si>
    <t>530124251100004460272</t>
  </si>
  <si>
    <t>2025年水利专项中央资金天生桥水库除险加固工程补助资金</t>
  </si>
  <si>
    <t>530124251100004460295</t>
  </si>
  <si>
    <t>2025年水利专项中央资金麦竜水库除险加固工程补助资金</t>
  </si>
  <si>
    <t>530124261100005023016</t>
  </si>
  <si>
    <t>防汛工作补助经费</t>
  </si>
  <si>
    <t>530124261100005023482</t>
  </si>
  <si>
    <t>抗旱工作补助经费</t>
  </si>
  <si>
    <t>30201</t>
  </si>
  <si>
    <t>办公费</t>
  </si>
  <si>
    <t>30218</t>
  </si>
  <si>
    <t>专用材料费</t>
  </si>
  <si>
    <t>30225</t>
  </si>
  <si>
    <t>专用燃料费</t>
  </si>
  <si>
    <t>530124261100005023528</t>
  </si>
  <si>
    <t>河长制工作补助经费</t>
  </si>
  <si>
    <t>530124261100005023857</t>
  </si>
  <si>
    <t>水源地保护经费</t>
  </si>
  <si>
    <t>530124261100005024155</t>
  </si>
  <si>
    <t>富民县东村河散旦段河道治理工程补助资金</t>
  </si>
  <si>
    <t>530124261100005024412</t>
  </si>
  <si>
    <t>小型病险水库除险加固工程补助资金</t>
  </si>
  <si>
    <t>530124261100005024495</t>
  </si>
  <si>
    <t>富民县“十五五”水安全保障规划补助资金</t>
  </si>
  <si>
    <t>530124261100005024515</t>
  </si>
  <si>
    <t>富民县“十五五”水源地保护规划补助资金</t>
  </si>
  <si>
    <t>530124261100005024524</t>
  </si>
  <si>
    <t>富民县“十五五”农村供水高质量发展补助资金</t>
  </si>
  <si>
    <t>530124261100005156477</t>
  </si>
  <si>
    <t>2025年盘活结转结余昆财农〔2021〕208号2022年农村饮水工程维修养护改补助经费</t>
  </si>
  <si>
    <t>530124261100005156612</t>
  </si>
  <si>
    <t>2025盘活结转结余昆财农〔2021〕208号小型病险水库除险加固工程补助经费</t>
  </si>
  <si>
    <t>530124261100005156649</t>
  </si>
  <si>
    <t>2025盘活结转结余昆财农〔2023〕212号富民县拖担水库扩建工程补助经费</t>
  </si>
  <si>
    <t>530124261100005156661</t>
  </si>
  <si>
    <t>2025盘活结转结余昆财农〔2023〕121号2023年省级美丽河湖奖补经费</t>
  </si>
  <si>
    <t>530124261100005156669</t>
  </si>
  <si>
    <t>2025盘活结转结余昆财农〔2023〕126号2023年中央农业防灾减灾和水利救灾资金补助经费</t>
  </si>
  <si>
    <t>530124261100005156714</t>
  </si>
  <si>
    <t>2025盘活结转结余昆财农〔2022〕227号2023年富民县东村河散旦段河道治理工程补助资金</t>
  </si>
  <si>
    <t>530124261100005156722</t>
  </si>
  <si>
    <t>2025盘活结转结余昆财农〔2022〕192号2022年小型民生水利项目工程市级补助资金经费</t>
  </si>
  <si>
    <t>530124261100005156813</t>
  </si>
  <si>
    <t>2025盘活结转结余昆财农〔2024〕133号2024年农村饮水巩固提升市级补助资金</t>
  </si>
  <si>
    <t>530124261100005156828</t>
  </si>
  <si>
    <t>2025盘活结转结余昆财农〔2021〕208号2022年中央水利发展资金节约用水项目补助资金</t>
  </si>
  <si>
    <t>530124261100005157508</t>
  </si>
  <si>
    <t>2025盘活结转结余昆财农〔2022〕190号2022年农村饮水安全巩固提升工程专项资金经费</t>
  </si>
  <si>
    <t>530124261100005157511</t>
  </si>
  <si>
    <t>2025盘活结转结余昆财农〔2023〕91号2023年第二批抗旱省级抗旱救灾补助资金</t>
  </si>
  <si>
    <t>530124261100005157536</t>
  </si>
  <si>
    <t>2025盘活结转结余昆财农〔2022〕227号2023年农村饮水安全工程维修养护项目补助资金</t>
  </si>
  <si>
    <t>530124261100005157539</t>
  </si>
  <si>
    <t>2025盘活结转结余昆财农〔2024〕47号2024年国家水土保持重点工程市级配套资金</t>
  </si>
  <si>
    <t>530124261100005162401</t>
  </si>
  <si>
    <t>2025盘活结转结余昆财农〔2024〕91号2024年市级抗旱补助资金</t>
  </si>
  <si>
    <t>530124261100005171742</t>
  </si>
  <si>
    <t>2025年盘活结转结余昆财建〔2025〕122号2025年第四批省预算内前期工作经费</t>
  </si>
  <si>
    <t>530124261100005172197</t>
  </si>
  <si>
    <t>2025年盘活结转结余昆财农〔2025〕85号2025年农村饮水安全巩固提升工程资金</t>
  </si>
  <si>
    <t>530124261100005172236</t>
  </si>
  <si>
    <t>2025年盘活结转结余昆财农〔2025〕127号2025年中央农业防灾减灾和水利救灾资金</t>
  </si>
  <si>
    <t>530124261100005172305</t>
  </si>
  <si>
    <t>2025年盘活结转结余昆财建〔2025〕88号下达第二批省级防汛应急救灾资金和市级配套资金</t>
  </si>
  <si>
    <t>530124261100005177946</t>
  </si>
  <si>
    <t>2025年部门业务经费</t>
  </si>
  <si>
    <t>530124261100005247695</t>
  </si>
  <si>
    <t>2026年计算机终端采购经费</t>
  </si>
  <si>
    <t>31002</t>
  </si>
  <si>
    <t>办公设备购置</t>
  </si>
  <si>
    <t>民生类</t>
  </si>
  <si>
    <t>530124261100005085587</t>
  </si>
  <si>
    <t>2026年遗属生活补助经费</t>
  </si>
  <si>
    <t>预算05-2表</t>
  </si>
  <si>
    <t>项目年度绩效目标</t>
  </si>
  <si>
    <t>一级指标</t>
  </si>
  <si>
    <t>二级指标</t>
  </si>
  <si>
    <t>三级指标</t>
  </si>
  <si>
    <t>指标性质</t>
  </si>
  <si>
    <t>指标值</t>
  </si>
  <si>
    <t>度量单位</t>
  </si>
  <si>
    <t>指标属性</t>
  </si>
  <si>
    <t>指标内容</t>
  </si>
  <si>
    <t>为作好我县防汛工作，确保人民生命、财产安全及和各类水利设施安全运行，保障山灾害预警、监测系统的正常运行，确保全县经济社会发展各项目标任务的顺利实现。</t>
  </si>
  <si>
    <t>产出指标</t>
  </si>
  <si>
    <t>数量指标</t>
  </si>
  <si>
    <t>开展好全县防汛工作</t>
  </si>
  <si>
    <t>&gt;=</t>
  </si>
  <si>
    <t>100</t>
  </si>
  <si>
    <t>%</t>
  </si>
  <si>
    <t>定量指标</t>
  </si>
  <si>
    <t>反映工程数量</t>
  </si>
  <si>
    <t>质量指标</t>
  </si>
  <si>
    <t>反映年度工程质量合格率</t>
  </si>
  <si>
    <t>时效指标</t>
  </si>
  <si>
    <t>截止2026年12月31日前完成</t>
  </si>
  <si>
    <t>反映年度投资完成率</t>
  </si>
  <si>
    <t>效益指标</t>
  </si>
  <si>
    <t>社会效益</t>
  </si>
  <si>
    <t>确保人民生命、财产安全及和各类水利设施安全运行</t>
  </si>
  <si>
    <t>=</t>
  </si>
  <si>
    <t>定性指标</t>
  </si>
  <si>
    <t>反映水利设施安全运行</t>
  </si>
  <si>
    <t>满意度指标</t>
  </si>
  <si>
    <t>服务对象满意度</t>
  </si>
  <si>
    <t>受益对象满意度</t>
  </si>
  <si>
    <t>90</t>
  </si>
  <si>
    <t>反映获补助受益对象的满意程度</t>
  </si>
  <si>
    <t>成本指标</t>
  </si>
  <si>
    <t>经济成本指标</t>
  </si>
  <si>
    <t>经费补助</t>
  </si>
  <si>
    <t>25</t>
  </si>
  <si>
    <t>万元</t>
  </si>
  <si>
    <t>反映成本</t>
  </si>
  <si>
    <t>2023年中央农业防灾减灾和水利救灾资金补助经费</t>
  </si>
  <si>
    <t>堤防（护岸）水毁修复数量</t>
  </si>
  <si>
    <t>1.0</t>
  </si>
  <si>
    <t>个</t>
  </si>
  <si>
    <t>反映完成数量</t>
  </si>
  <si>
    <t>80</t>
  </si>
  <si>
    <t>保障居民生活平稳</t>
  </si>
  <si>
    <t>套</t>
  </si>
  <si>
    <t>群众满意度调查</t>
  </si>
  <si>
    <t>问卷调查情况</t>
  </si>
  <si>
    <t>完成投资</t>
  </si>
  <si>
    <t>50</t>
  </si>
  <si>
    <t>完成投资额度</t>
  </si>
  <si>
    <t>2026年遗属生活补助</t>
  </si>
  <si>
    <t>获补对象数</t>
  </si>
  <si>
    <t>4.0</t>
  </si>
  <si>
    <t>人</t>
  </si>
  <si>
    <t>反映获补助人员、企业的数量情况，也适用补贴、资助等形式的补助。</t>
  </si>
  <si>
    <t>发放及时率</t>
  </si>
  <si>
    <t>反映发放单位及时发放补助资金的情况。
发放及时率=在时限内发放资金/应发放资金*100%</t>
  </si>
  <si>
    <t>政策知晓率</t>
  </si>
  <si>
    <t>95</t>
  </si>
  <si>
    <t>反映补助政策的宣传效果情况。
政策知晓率=调查中补助政策知晓人数/调查总人数*100%</t>
  </si>
  <si>
    <t>受益群众满意度</t>
  </si>
  <si>
    <t>反映获补助受益对象的满意程度。</t>
  </si>
  <si>
    <t>带动人均增收</t>
  </si>
  <si>
    <t>反映补助带动人均增收的情况。</t>
  </si>
  <si>
    <t>完成富民县小型引调水工程前期工作，完成项目可行性研究报告批复、初步设计审批等</t>
  </si>
  <si>
    <t>支持前期工作项目数</t>
  </si>
  <si>
    <t>完成富民县小型引调水工程前期工作</t>
  </si>
  <si>
    <t>前期工作启动率</t>
  </si>
  <si>
    <t>60</t>
  </si>
  <si>
    <t>按时启动前期工作</t>
  </si>
  <si>
    <t>推动经济社会发展</t>
  </si>
  <si>
    <t>群众满意度</t>
  </si>
  <si>
    <t>84</t>
  </si>
  <si>
    <t>开展并完成部门业务工作</t>
  </si>
  <si>
    <t>支持部门业务工作</t>
  </si>
  <si>
    <t>预算执行率</t>
  </si>
  <si>
    <t>投资完成率</t>
  </si>
  <si>
    <t>提高规模化集中供水覆盖人口、供水保证率、自来水入户率</t>
  </si>
  <si>
    <t>提升改造农村供水保障工程</t>
  </si>
  <si>
    <t>项目按时完成率</t>
  </si>
  <si>
    <t>反映完成时限</t>
  </si>
  <si>
    <t>经济效益</t>
  </si>
  <si>
    <t>巩固提升农村饮水安全人口</t>
  </si>
  <si>
    <t>0.8</t>
  </si>
  <si>
    <t>反映保护人口数量</t>
  </si>
  <si>
    <t>受益人口满意度</t>
  </si>
  <si>
    <t>完成省级、市级2025年度县级集中式饮用水源地安全达标建设考核任务，年度水质达标率100%。</t>
  </si>
  <si>
    <t>对我县水源地进行打界桩，拉防护网，做标示牌、警示牌</t>
  </si>
  <si>
    <t>验收合格</t>
  </si>
  <si>
    <t>生活状况改善</t>
  </si>
  <si>
    <t>反映生活状况</t>
  </si>
  <si>
    <t>45</t>
  </si>
  <si>
    <t>开展河湖管理工作，确保河湖管理范围明确，水域岸线利用合理，水环境质量不断改善，水生态持续向好，水资源得到有效保护。</t>
  </si>
  <si>
    <t>编制富民县“一河一策”“一河一档”方案</t>
  </si>
  <si>
    <t>验收合格率</t>
  </si>
  <si>
    <t>富民县团结、杨嘎哩、马拉、杜朗、小平坝、宗家田6座小（2）型病险水库除险加固工程项目涉及富民县大营街道办事处、永定街道办事处、罗免镇、东村镇4个建设地点。工程主要建设内容为：（1）大坝防渗处理；（2）改造输水涵启闭设备；（3）上、下游坝坡整形并进行护坡处理；（4）新建大坝安全监测设施；（5）溢洪道改扩建；（6）新建管理房。</t>
  </si>
  <si>
    <t>小型水库除险加固座数</t>
  </si>
  <si>
    <t>座</t>
  </si>
  <si>
    <t>工程验收合格率</t>
  </si>
  <si>
    <t>保护人口数量</t>
  </si>
  <si>
    <t>0.210</t>
  </si>
  <si>
    <t>万人</t>
  </si>
  <si>
    <t>反映保护人口情况</t>
  </si>
  <si>
    <t>受益群众基本满意的比例</t>
  </si>
  <si>
    <t>项目成本</t>
  </si>
  <si>
    <t>626.72</t>
  </si>
  <si>
    <t>反映项目成本</t>
  </si>
  <si>
    <t>开展抗旱水源和供水设施应急建设，确保县级以上城市供水安全和解决乡村群众因旱饮水困难，努力降低干旱给经济社会造成的损失和影响。</t>
  </si>
  <si>
    <t>打井数量</t>
  </si>
  <si>
    <t>5.0</t>
  </si>
  <si>
    <t>口</t>
  </si>
  <si>
    <t>反映数量</t>
  </si>
  <si>
    <t>反映验收情况</t>
  </si>
  <si>
    <t>保障抗旱供水安全</t>
  </si>
  <si>
    <t>发生中等干旱不受严重影响</t>
  </si>
  <si>
    <t>保障抗旱供水</t>
  </si>
  <si>
    <t>114</t>
  </si>
  <si>
    <t>为深入贯彻落实党中央、国务院，省委、省政府和市委、市政府以及县委、县政府有关决策部署，全面提升富民县水安全保障能力，富民县水务局组织开展富民县水安全保障规划编制工作。</t>
  </si>
  <si>
    <t>水安全保障规划编制工作成果</t>
  </si>
  <si>
    <t>成果</t>
  </si>
  <si>
    <t>份</t>
  </si>
  <si>
    <t>反映工程完成数量</t>
  </si>
  <si>
    <t>工程建设期</t>
  </si>
  <si>
    <t>月</t>
  </si>
  <si>
    <t>反映工程时限</t>
  </si>
  <si>
    <t>生态效益</t>
  </si>
  <si>
    <t>加强环境保护</t>
  </si>
  <si>
    <t>反映生态改善效益</t>
  </si>
  <si>
    <t>补助资金</t>
  </si>
  <si>
    <t>30</t>
  </si>
  <si>
    <t>反映资金到位情况</t>
  </si>
  <si>
    <t>2023年第二批抗旱省级抗旱救灾补助资金</t>
  </si>
  <si>
    <t>完成件数</t>
  </si>
  <si>
    <t>完成时限</t>
  </si>
  <si>
    <t>投资效益</t>
  </si>
  <si>
    <t>为确保2026年12月底前完成富民县2026年度党政机关计算机终端采购工作。</t>
  </si>
  <si>
    <t>购置数量</t>
  </si>
  <si>
    <t>台套</t>
  </si>
  <si>
    <t>计算机购置台数</t>
  </si>
  <si>
    <t>年度完成率</t>
  </si>
  <si>
    <t>按实际完成率</t>
  </si>
  <si>
    <t>计算机采购情况</t>
  </si>
  <si>
    <t>反映采购情况</t>
  </si>
  <si>
    <t>3.0</t>
  </si>
  <si>
    <t>为确保全县人蓄饮水，人民生命安全，确保全县各项目标任务顺利实现。抗旱基础设施建设取得实质性进展，旱灾防御能力明显增强，农村供水保障水平进一步提升。</t>
  </si>
  <si>
    <t>对全县各镇发生旱情地点进行补助</t>
  </si>
  <si>
    <t>为深入贯彻落实党中央、国务院，省委、省政府和市委、市政府以及县委、县政府有关决策部署，落实昆明市水务局印发的《关于开展县级以上集中式饮用水水源地保护“十五五”规划编制工作的通知》（昆水通〔2025〕17号），作好县级集中式饮用水水源地保护管理工作，富民县水务局组织开展富民县县级饮用水源地（拖担水库）编制工作。</t>
  </si>
  <si>
    <t>富民县县级饮用水源地保护规划</t>
  </si>
  <si>
    <t>反映工程完成情况</t>
  </si>
  <si>
    <t>反映生态效益</t>
  </si>
  <si>
    <t>28</t>
  </si>
  <si>
    <t>为深入贯彻落实党中央、国务院，省委、省政府和市委、市政府以及县委、县政府有关决策部署，全面提升富民县水安全保障能力，富民县水务局组织开展富民县“十五五”农村供水高质量发展实施方案编制工作。</t>
  </si>
  <si>
    <t>富民县“十五五”农村供水高质量发展实施方案编制工作</t>
  </si>
  <si>
    <t>解决农村人口饮水问题</t>
  </si>
  <si>
    <t>反映农村人口饮水问题的情况</t>
  </si>
  <si>
    <t>400000</t>
  </si>
  <si>
    <t>元</t>
  </si>
  <si>
    <t>反映项目资金拨付情况</t>
  </si>
  <si>
    <t>根据昆明市财政局 昆明市水务局关于下达2025年农村饮水安全巩固提升工程市级资金的通知（昆财农〔2025〕85号）文件要求，富民县2025年农村饮水安全巩固提升工程资金69万元</t>
  </si>
  <si>
    <t>建设数量</t>
  </si>
  <si>
    <t>件</t>
  </si>
  <si>
    <t>反映工程完成数量指标</t>
  </si>
  <si>
    <t>反映项目按时完成率</t>
  </si>
  <si>
    <t>1366</t>
  </si>
  <si>
    <t>反映受益人口满意度</t>
  </si>
  <si>
    <t>69</t>
  </si>
  <si>
    <t>编制可行性研究报告及初设文本；水生态、水环境治理治理面积达到45000平方米。</t>
  </si>
  <si>
    <t>完成可行性研究报告编制度</t>
  </si>
  <si>
    <t>2.0</t>
  </si>
  <si>
    <t>编制文本符合技术规范要求</t>
  </si>
  <si>
    <t>2023年底前完成编制</t>
  </si>
  <si>
    <t>提供周边居民美好的滨水环境，提高居民生活质量，有效宣传和发扬水文化精神，让水生态文明理念深入人心</t>
  </si>
  <si>
    <t>提高居民生活质量</t>
  </si>
  <si>
    <t>服务群众满意度</t>
  </si>
  <si>
    <t>70.52</t>
  </si>
  <si>
    <t>完成投资金额</t>
  </si>
  <si>
    <t>建设完成云南省国家重点水土保持工程富民县砂冲箐小流域水土流失综合治理提质增效项目</t>
  </si>
  <si>
    <t>蓄水池</t>
  </si>
  <si>
    <t>21</t>
  </si>
  <si>
    <t>实现生态修复面积</t>
  </si>
  <si>
    <t>反映生态修复面积</t>
  </si>
  <si>
    <t>富民县团结、杨嘎哩、马拉、杜朗、小平坝、宗家田6座小（2）型病险水库除险加固工程项目涉及富民县大营街道办事处、永定街道办事处、罗免镇、东村镇4个建设地点。工程主要建设内容为：（1）大坝防渗处理；（2）改造输水涵启闭设备；（3）上、下游坝坡整形并进行护坡处理；（4）新建大坝安全监测设施；（5）溢洪道改扩建；（6）新建管理房。小型病险水库除险加固投资完成比例100％，工程验收合格率100％。</t>
  </si>
  <si>
    <t>16.4162</t>
  </si>
  <si>
    <t>反映保护人口</t>
  </si>
  <si>
    <t>完成富民县永定街道瓦窑村委会车完村应急打井及永一居委会烂泥田应急打井工程。</t>
  </si>
  <si>
    <t>应急打井</t>
  </si>
  <si>
    <t>反映打井数量</t>
  </si>
  <si>
    <t>及时开展抗旱保灌保供，减轻旱灾损失</t>
  </si>
  <si>
    <t>按时完成应急打井工程</t>
  </si>
  <si>
    <t>群众满意</t>
  </si>
  <si>
    <t>社会成本指标</t>
  </si>
  <si>
    <t>切实解决部分地区人民群众生产、生活用水困难等问题</t>
  </si>
  <si>
    <t>新建水池，管道架设</t>
  </si>
  <si>
    <t>改善农村饮用水条件，提高农民生活质量，保障广大农民群众身体健康和生命安全</t>
  </si>
  <si>
    <t xml:space="preserve">反映改善农村饮用水条件
</t>
  </si>
  <si>
    <t>完成工程主体建设及相应配套设施，满足对县城供水要求</t>
  </si>
  <si>
    <t>延伸集中供水厂供水管网</t>
  </si>
  <si>
    <t>16.9</t>
  </si>
  <si>
    <t>公里</t>
  </si>
  <si>
    <t>工程施工验收</t>
  </si>
  <si>
    <t>提升或保障因旱饮水困难人口</t>
  </si>
  <si>
    <t>提升或保障因旱饮水困难</t>
  </si>
  <si>
    <t>159</t>
  </si>
  <si>
    <t>改善农村饮用水条件，提高农民生活质量，保障广大农民群众身体健康和生命安全。</t>
  </si>
  <si>
    <t>农村饮水工程维修养护数量</t>
  </si>
  <si>
    <t>34</t>
  </si>
  <si>
    <t>按规定时限完成工程任务建设</t>
  </si>
  <si>
    <t>保障饮用水安全，减少由于生活用水不卫生而产生流行性疾病的机会，保障身体健康</t>
  </si>
  <si>
    <t>显著提升保障</t>
  </si>
  <si>
    <t>昆明市富民县东村河散旦段治理工程位于富民县散旦镇境内，该河道治理工程分为丰收水库至宝石洞水库治理河段和宝石洞水库至花箐水库治理河段两段，丰收水库至宝石洞水库治理河段起点位于丰收水库溢洪道出口，终点位于北冲村村脚跨河桥，宝石洞富民县东村河散旦段治理工程 初步设计报告水库至花箐水库治理河段治理起点位于散旦镇火烧大桥，终点位于花箐水库回水末端，河段两岸主要为农田及村庄，治理段保护耕地面积6270亩，保护人口6615人；本次通过采用生态河道治理，建立健全防洪体系，提高河道的防洪能力，使丰收水库至宝石洞水库治理河段和宝石洞水库至花善水库治理河段达到10年一遇防洪标准。</t>
  </si>
  <si>
    <t>新建堤防总长</t>
  </si>
  <si>
    <t>10.67</t>
  </si>
  <si>
    <t>按照相关规范要求完成工程项目</t>
  </si>
  <si>
    <t>提升防洪能力，保护耕地及人民生命财产安全</t>
  </si>
  <si>
    <t>加强水土流失综合治理</t>
  </si>
  <si>
    <t>1158.05</t>
  </si>
  <si>
    <t>为解决群众生产、生活用水困难问题，对富民县永定街道办瓦窑村委会水箐村抗旱应急井建设工程。</t>
  </si>
  <si>
    <t>工程数量</t>
  </si>
  <si>
    <t>按工期要求完成</t>
  </si>
  <si>
    <t>解决群众生产生活用水困难</t>
  </si>
  <si>
    <t>反映群众生产生活用水情况</t>
  </si>
  <si>
    <t>18</t>
  </si>
  <si>
    <t>完成富民县县域节水型社会达标创建，完成富民县海绵城市汇水分区达标建设自评估和海绵城市汇水分区地表径流监测系统平台建设，完成2022年度市级下达的水量平衡测试任务和节水型单位（企业）创建任务，组织完成2022年度世界水日中国水周、中国节水宣传周活动、河湖长制宣传活动，完成市级下达的年度农业水价综合改革任务和农灌水有效利用系数测算。</t>
  </si>
  <si>
    <t>完成水量平衡测试和节水型单位（企业）创建各5家</t>
  </si>
  <si>
    <t>户</t>
  </si>
  <si>
    <t>反映投资完成率</t>
  </si>
  <si>
    <t>社会公众满意度达95%以上</t>
  </si>
  <si>
    <t>18500</t>
  </si>
  <si>
    <t>亩</t>
  </si>
  <si>
    <t>改善灌溉面积1.85万亩</t>
  </si>
  <si>
    <t>1886.13</t>
  </si>
  <si>
    <t>完成农村饮水工程维修养护项目建设</t>
  </si>
  <si>
    <t>项目实施数量</t>
  </si>
  <si>
    <t>处</t>
  </si>
  <si>
    <t>反映项目实施情况</t>
  </si>
  <si>
    <t>反映投资情况</t>
  </si>
  <si>
    <t>1.马料河（芬美意段）清淤疏浚；2.南渠大沟水毁修复；3.兴贡水库上坝道路清理修复；4.兴贡村委会小河水毁补助；5.款庄徐谷抽水站水毁修复；6.瓦窑沟清淤修复。</t>
  </si>
  <si>
    <t>完成工程数量</t>
  </si>
  <si>
    <t>6.0</t>
  </si>
  <si>
    <t>确保河道、沟渠通畅，保障周围人民群众及财产安全。</t>
  </si>
  <si>
    <t>完成河道和沟渠疏通及水毁修复</t>
  </si>
  <si>
    <t>完成投资情况</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</si>
  <si>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</si>
  <si>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</si>
  <si>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</si>
  <si>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</si>
  <si>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</si>
  <si>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</si>
  <si>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</si>
  <si>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</si>
  <si>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</si>
  <si>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</si>
  <si>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</si>
  <si>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</si>
  <si>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</si>
  <si>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</si>
  <si>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</si>
  <si>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</si>
  <si>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</si>
  <si>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</si>
  <si>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</si>
  <si>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</si>
  <si>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</si>
  <si>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</si>
  <si>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</si>
  <si>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</si>
  <si>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</si>
  <si>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</si>
  <si>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</si>
  <si>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</si>
  <si>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</si>
  <si>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</si>
  <si>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</si>
  <si>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</si>
  <si>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</si>
  <si>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</si>
  <si>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11表</t>
  </si>
  <si>
    <t>上级补助</t>
  </si>
  <si>
    <t>预算12表</t>
  </si>
  <si>
    <t>项目级次</t>
  </si>
  <si>
    <t>311 专项业务类</t>
  </si>
  <si>
    <t>本级</t>
  </si>
  <si>
    <t>312 民生类</t>
  </si>
  <si>
    <t>预算08-1表</t>
  </si>
  <si>
    <t>部门编码</t>
  </si>
  <si>
    <t>部门名称</t>
  </si>
  <si>
    <t>内容</t>
  </si>
  <si>
    <t>说明</t>
  </si>
  <si>
    <t>部门总体目标</t>
  </si>
  <si>
    <t>部门职责</t>
  </si>
  <si>
    <t>负责文秘、档案、保密、机要通信工作。组织起草乙综合性重要文件，组织重大会议。负责办公自动化、政务和信息公开。负责局机关管理规章制度的建立和完善。负责对外综合协调工作。负责局机关和直属单位的机构编制、干部人事工作。负责局机关和局属单位账务核算及管理，指导监督全县水务行业财务工作。负责重要水利工程建设。组织指导水利工程蓄水安全鉴定和验收工作。指导水利工程建设监督管理。指导大江大河干堤、重点病险水库、重点水闸的除险加固。</t>
  </si>
  <si>
    <t>根据三定方案归纳</t>
  </si>
  <si>
    <t>完成全县水利工程的施工管理、质量监督、安全生产及竣工验收工作；
完成全县库、塘蓄水及防汛抗旱工作；
完成2026年-2028年市县工作目标任务；
完成领导交办的其他 工作 。</t>
  </si>
  <si>
    <t>根据部门职责，中长期规划，各级党委，各级政府要求归纳</t>
  </si>
  <si>
    <t>部门年度目标</t>
  </si>
  <si>
    <t>完成全县水利工程的施工管理、质量监督、安全生产及竣工验收工作；
完成全县库、塘蓄水及防汛抗旱工作；
完成2026年市县工作目标任务；
完成领导交办的其他工作 。</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</si>
  <si>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</si>
  <si>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</si>
  <si>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</si>
  <si>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</si>
  <si>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</si>
  <si>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</si>
  <si>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</si>
  <si>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</si>
  <si>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</si>
  <si>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基本经费支持</t>
  </si>
  <si>
    <t>项目经费</t>
  </si>
  <si>
    <t>项目经费支持</t>
  </si>
  <si>
    <t>三、部门整体支出绩效指标</t>
  </si>
  <si>
    <t>绩效指标</t>
  </si>
  <si>
    <t>评（扣）分标准</t>
  </si>
  <si>
    <t>绩效指标设定依据及指标值数据来源</t>
  </si>
  <si>
    <t xml:space="preserve">二级指标 </t>
  </si>
  <si>
    <t>274.82</t>
  </si>
  <si>
    <t>①完成值&gt;=100%得10分  ②95%完成值&gt;=90%得8分    ③85%完成值&gt;=60%得分5分，④&lt;60%不得分。</t>
  </si>
  <si>
    <t>富政办通〔2025〕34号</t>
  </si>
  <si>
    <t>①完成值&gt;=100%得15分  ②95%完成值&gt;=90%得10分    ③85%完成值&gt;=60%得分5分，④&lt;60%不得分。</t>
  </si>
  <si>
    <t>年底完成率</t>
  </si>
  <si>
    <t>惠民利企</t>
  </si>
  <si>
    <t>①完成值&gt;=100%得30分  ②95%完成值&gt;=90%得20分    ③85%完成值&gt;=60%得分10分，④&lt;60%不得分。</t>
  </si>
  <si>
    <t>反映经济效益</t>
  </si>
  <si>
    <t>①满意度&gt;=90%得10分  ②85%满意度&gt;=80%得6分    ③75%满意度&gt;=60%得分4分，④满意度&lt;60%不得分。</t>
  </si>
  <si>
    <t>反映群众满意度</t>
  </si>
  <si>
    <t>问卷调查表</t>
  </si>
  <si>
    <t>&lt;=</t>
  </si>
  <si>
    <t>预算14表</t>
  </si>
  <si>
    <t>2026年单位基本信息表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</si>
  <si>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</si>
  <si>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</si>
  <si>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</si>
  <si>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</si>
  <si>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</si>
  <si>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</si>
  <si>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</si>
  <si>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</si>
  <si>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</si>
  <si>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</si>
  <si>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</si>
  <si>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</si>
  <si>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</si>
  <si>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</si>
  <si>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</si>
  <si>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</si>
  <si>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</si>
  <si>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</si>
  <si>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</si>
  <si>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</si>
  <si>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</si>
  <si>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</si>
  <si>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</si>
  <si>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</si>
  <si>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</si>
  <si>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</si>
  <si>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富民县环城南路玉龙村6号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</si>
</sst>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93">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49" fontId="4" fillId="0" borderId="1" xfId="50" applyNumberFormat="1" applyFont="1" applyBorder="1">
      <alignment horizontal="left" vertical="center" wrapText="1"/>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abSelected="1" workbookViewId="0">
      <selection activeCell="A2" sqref="A2:D2"/>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1:4">
      <c r="D1" s="91" t="s">
        <v>0</v>
      </c>
    </row>
    <row r="2" ht="41.25" customHeight="1" spans="1:4">
      <c r="A2" s="2" t="str">
        <f>"2026"&amp;"年财务收支预算总表"</f>
        <v>2026年财务收支预算总表</v>
      </c>
      <c r="B2" s="2"/>
      <c r="C2" s="2"/>
      <c r="D2" s="2"/>
    </row>
    <row r="3" ht="17.25" customHeight="1" spans="1:4">
      <c r="A3" s="3" t="str">
        <f>"单位名称："&amp;"富民县水务局（本级）"</f>
        <v>单位名称：富民县水务局（本级）</v>
      </c>
      <c r="B3" s="3"/>
      <c r="D3" s="1" t="s">
        <v>1</v>
      </c>
    </row>
    <row r="4" ht="23.25" customHeight="1" spans="1:4">
      <c r="A4" s="68" t="s">
        <v>2</v>
      </c>
      <c r="B4" s="68"/>
      <c r="C4" s="68" t="s">
        <v>3</v>
      </c>
      <c r="D4" s="68"/>
    </row>
    <row r="5" ht="24" customHeight="1" spans="1:4">
      <c r="A5" s="68" t="s">
        <v>4</v>
      </c>
      <c r="B5" s="68" t="str">
        <f>"2026"&amp;"年预算数"</f>
        <v>2026年预算数</v>
      </c>
      <c r="C5" s="68" t="s">
        <v>5</v>
      </c>
      <c r="D5" s="68" t="str">
        <f>"2026"&amp;"年预算数"</f>
        <v>2026年预算数</v>
      </c>
    </row>
    <row r="6" ht="17.25" customHeight="1" spans="1:4">
      <c r="A6" s="86" t="s">
        <v>6</v>
      </c>
      <c r="B6" s="82">
        <v>33082914.58</v>
      </c>
      <c r="C6" s="86" t="s">
        <v>7</v>
      </c>
      <c r="D6" s="82"/>
    </row>
    <row r="7" ht="17.25" customHeight="1" spans="1:4">
      <c r="A7" s="86" t="s">
        <v>8</v>
      </c>
      <c r="B7" s="82"/>
      <c r="C7" s="86" t="s">
        <v>9</v>
      </c>
      <c r="D7" s="82"/>
    </row>
    <row r="8" ht="17.25" customHeight="1" spans="1:4">
      <c r="A8" s="86" t="s">
        <v>10</v>
      </c>
      <c r="B8" s="82"/>
      <c r="C8" s="86" t="s">
        <v>11</v>
      </c>
      <c r="D8" s="82"/>
    </row>
    <row r="9" ht="17.25" customHeight="1" spans="1:4">
      <c r="A9" s="86" t="s">
        <v>12</v>
      </c>
      <c r="B9" s="82"/>
      <c r="C9" s="86" t="s">
        <v>13</v>
      </c>
      <c r="D9" s="82"/>
    </row>
    <row r="10" ht="17.25" customHeight="1" spans="1:4">
      <c r="A10" s="86" t="s">
        <v>14</v>
      </c>
      <c r="B10" s="82"/>
      <c r="C10" s="86" t="s">
        <v>15</v>
      </c>
      <c r="D10" s="82"/>
    </row>
    <row r="11" ht="17.25" customHeight="1" spans="1:4">
      <c r="A11" s="86" t="s">
        <v>16</v>
      </c>
      <c r="B11" s="82"/>
      <c r="C11" s="86" t="s">
        <v>17</v>
      </c>
      <c r="D11" s="82"/>
    </row>
    <row r="12" ht="17.25" customHeight="1" spans="1:4">
      <c r="A12" s="86" t="s">
        <v>18</v>
      </c>
      <c r="B12" s="82"/>
      <c r="C12" s="86" t="s">
        <v>19</v>
      </c>
      <c r="D12" s="82"/>
    </row>
    <row r="13" ht="17.25" customHeight="1" spans="1:4">
      <c r="A13" s="86" t="s">
        <v>20</v>
      </c>
      <c r="B13" s="82"/>
      <c r="C13" s="86" t="s">
        <v>21</v>
      </c>
      <c r="D13" s="82">
        <v>253521.12</v>
      </c>
    </row>
    <row r="14" ht="17.25" customHeight="1" spans="1:4">
      <c r="A14" s="86" t="s">
        <v>22</v>
      </c>
      <c r="B14" s="82"/>
      <c r="C14" s="86" t="s">
        <v>23</v>
      </c>
      <c r="D14" s="82">
        <v>259994.86</v>
      </c>
    </row>
    <row r="15" ht="17.25" customHeight="1" spans="1:4">
      <c r="A15" s="86" t="s">
        <v>24</v>
      </c>
      <c r="B15" s="82"/>
      <c r="C15" s="86" t="s">
        <v>25</v>
      </c>
      <c r="D15" s="82"/>
    </row>
    <row r="16" ht="17.25" customHeight="1" spans="1:4">
      <c r="A16" s="86"/>
      <c r="B16" s="82"/>
      <c r="C16" s="86" t="s">
        <v>26</v>
      </c>
      <c r="D16" s="82"/>
    </row>
    <row r="17" ht="17.25" customHeight="1" spans="1:4">
      <c r="A17" s="86"/>
      <c r="B17" s="82"/>
      <c r="C17" s="86" t="s">
        <v>27</v>
      </c>
      <c r="D17" s="82">
        <v>57477510.52</v>
      </c>
    </row>
    <row r="18" ht="17.25" customHeight="1" spans="1:4">
      <c r="A18" s="86"/>
      <c r="B18" s="82"/>
      <c r="C18" s="86" t="s">
        <v>28</v>
      </c>
      <c r="D18" s="82"/>
    </row>
    <row r="19" ht="17.25" customHeight="1" spans="1:4">
      <c r="A19" s="86"/>
      <c r="B19" s="82"/>
      <c r="C19" s="86" t="s">
        <v>29</v>
      </c>
      <c r="D19" s="82"/>
    </row>
    <row r="20" ht="17.25" customHeight="1" spans="1:4">
      <c r="A20" s="86"/>
      <c r="B20" s="82"/>
      <c r="C20" s="86" t="s">
        <v>30</v>
      </c>
      <c r="D20" s="82"/>
    </row>
    <row r="21" ht="17.25" customHeight="1" spans="1:4">
      <c r="A21" s="86"/>
      <c r="B21" s="82"/>
      <c r="C21" s="86" t="s">
        <v>31</v>
      </c>
      <c r="D21" s="82"/>
    </row>
    <row r="22" ht="17.25" customHeight="1" spans="1:4">
      <c r="A22" s="86"/>
      <c r="B22" s="82"/>
      <c r="C22" s="86" t="s">
        <v>32</v>
      </c>
      <c r="D22" s="82"/>
    </row>
    <row r="23" ht="17.25" customHeight="1" spans="1:4">
      <c r="A23" s="86"/>
      <c r="B23" s="82"/>
      <c r="C23" s="86" t="s">
        <v>33</v>
      </c>
      <c r="D23" s="82"/>
    </row>
    <row r="24" ht="17.25" customHeight="1" spans="1:4">
      <c r="A24" s="86"/>
      <c r="B24" s="82"/>
      <c r="C24" s="86" t="s">
        <v>34</v>
      </c>
      <c r="D24" s="82">
        <v>198657</v>
      </c>
    </row>
    <row r="25" ht="17.25" customHeight="1" spans="1:4">
      <c r="A25" s="86"/>
      <c r="B25" s="82"/>
      <c r="C25" s="86" t="s">
        <v>35</v>
      </c>
      <c r="D25" s="82"/>
    </row>
    <row r="26" ht="17.25" customHeight="1" spans="1:4">
      <c r="A26" s="86"/>
      <c r="B26" s="82"/>
      <c r="C26" s="86" t="s">
        <v>36</v>
      </c>
      <c r="D26" s="82"/>
    </row>
    <row r="27" ht="17.25" customHeight="1" spans="1:4">
      <c r="A27" s="86"/>
      <c r="B27" s="82"/>
      <c r="C27" s="86" t="s">
        <v>37</v>
      </c>
      <c r="D27" s="82">
        <v>250000</v>
      </c>
    </row>
    <row r="28" ht="16.5" customHeight="1" spans="1:4">
      <c r="A28" s="86"/>
      <c r="B28" s="82"/>
      <c r="C28" s="86" t="s">
        <v>38</v>
      </c>
      <c r="D28" s="82"/>
    </row>
    <row r="29" ht="16.5" customHeight="1" spans="1:4">
      <c r="A29" s="86"/>
      <c r="B29" s="82"/>
      <c r="C29" s="86" t="s">
        <v>39</v>
      </c>
      <c r="D29" s="82"/>
    </row>
    <row r="30" ht="17.25" customHeight="1" spans="1:4">
      <c r="A30" s="86"/>
      <c r="B30" s="82"/>
      <c r="C30" s="86" t="s">
        <v>40</v>
      </c>
      <c r="D30" s="82"/>
    </row>
    <row r="31" ht="17.25" customHeight="1" spans="1:4">
      <c r="A31" s="86"/>
      <c r="B31" s="82"/>
      <c r="C31" s="86" t="s">
        <v>41</v>
      </c>
      <c r="D31" s="82"/>
    </row>
    <row r="32" ht="17.25" customHeight="1" spans="1:4">
      <c r="A32" s="86"/>
      <c r="B32" s="82"/>
      <c r="C32" s="86" t="s">
        <v>42</v>
      </c>
      <c r="D32" s="82"/>
    </row>
    <row r="33" ht="17.25" customHeight="1" spans="1:4">
      <c r="A33" s="86"/>
      <c r="B33" s="82"/>
      <c r="C33" s="86" t="s">
        <v>43</v>
      </c>
      <c r="D33" s="82"/>
    </row>
    <row r="34" ht="16.5" customHeight="1" spans="1:4">
      <c r="A34" s="87" t="s">
        <v>44</v>
      </c>
      <c r="B34" s="92">
        <f>58439683.5-25356768.92</f>
        <v>33082914.58</v>
      </c>
      <c r="C34" s="87" t="s">
        <v>45</v>
      </c>
      <c r="D34" s="92">
        <v>58439683.5</v>
      </c>
    </row>
    <row r="35" ht="16.5" customHeight="1" spans="1:4">
      <c r="A35" s="86" t="s">
        <v>46</v>
      </c>
      <c r="B35" s="82">
        <v>25356768.92</v>
      </c>
      <c r="C35" s="86" t="s">
        <v>47</v>
      </c>
      <c r="D35" s="82"/>
    </row>
    <row r="36" ht="16.5" customHeight="1" spans="1:4">
      <c r="A36" s="87" t="s">
        <v>48</v>
      </c>
      <c r="B36" s="92">
        <v>58439683.5</v>
      </c>
      <c r="C36" s="87" t="s">
        <v>49</v>
      </c>
      <c r="D36" s="92">
        <v>58439683.5</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
  <sheetViews>
    <sheetView showZeros="0" workbookViewId="0">
      <selection activeCell="A3" sqref="A3:H3"/>
    </sheetView>
  </sheetViews>
  <sheetFormatPr defaultColWidth="10.7083333333333" defaultRowHeight="12" customHeight="1" outlineLevelRow="4"/>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418</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"单位名称："&amp;"富民县水务局（本级）"</f>
        <v>单位名称：富民县水务局（本级）</v>
      </c>
      <c r="B3" s="3"/>
      <c r="C3" s="3"/>
      <c r="D3" s="3"/>
      <c r="E3" s="3"/>
      <c r="F3" s="3"/>
      <c r="G3" s="3"/>
      <c r="H3" s="3"/>
    </row>
    <row r="4" ht="44.25" customHeight="1" spans="1:10">
      <c r="A4" s="68" t="s">
        <v>218</v>
      </c>
      <c r="B4" s="68" t="s">
        <v>419</v>
      </c>
      <c r="C4" s="77" t="s">
        <v>420</v>
      </c>
      <c r="D4" s="68" t="s">
        <v>421</v>
      </c>
      <c r="E4" s="68" t="s">
        <v>422</v>
      </c>
      <c r="F4" s="68" t="s">
        <v>423</v>
      </c>
      <c r="G4" s="68" t="s">
        <v>424</v>
      </c>
      <c r="H4" s="68" t="s">
        <v>425</v>
      </c>
      <c r="I4" s="68" t="s">
        <v>426</v>
      </c>
      <c r="J4" s="68" t="s">
        <v>427</v>
      </c>
    </row>
    <row r="5" ht="18.75" customHeight="1" spans="1:10">
      <c r="A5" s="68">
        <v>1</v>
      </c>
      <c r="B5" s="68">
        <v>2</v>
      </c>
      <c r="C5" s="68">
        <v>3</v>
      </c>
      <c r="D5" s="68">
        <v>4</v>
      </c>
      <c r="E5" s="68">
        <v>5</v>
      </c>
      <c r="F5" s="68">
        <v>6</v>
      </c>
      <c r="G5" s="68">
        <v>7</v>
      </c>
      <c r="H5" s="68">
        <v>8</v>
      </c>
      <c r="I5" s="68">
        <v>9</v>
      </c>
      <c r="J5" s="68">
        <v>10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3" sqref="A3:C3"/>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664</v>
      </c>
    </row>
    <row r="2" ht="42" customHeight="1" spans="1:6">
      <c r="A2" s="2" t="str">
        <f>"2026"&amp;"年政府性基金预算支出预算表"</f>
        <v>2026年政府性基金预算支出预算表</v>
      </c>
      <c r="B2" s="2" t="s">
        <v>665</v>
      </c>
      <c r="C2" s="2"/>
      <c r="D2" s="2"/>
      <c r="E2" s="2"/>
      <c r="F2" s="2"/>
    </row>
    <row r="3" ht="13.5" customHeight="1" spans="1:6">
      <c r="A3" s="3" t="str">
        <f>"单位名称："&amp;"富民县水务局（本级）"</f>
        <v>单位名称：富民县水务局（本级）</v>
      </c>
      <c r="B3" s="3" t="s">
        <v>666</v>
      </c>
      <c r="C3" s="3"/>
      <c r="F3" s="1" t="s">
        <v>201</v>
      </c>
    </row>
    <row r="4" ht="19.5" customHeight="1" spans="1:6">
      <c r="A4" s="68" t="s">
        <v>216</v>
      </c>
      <c r="B4" s="68" t="s">
        <v>69</v>
      </c>
      <c r="C4" s="68" t="s">
        <v>70</v>
      </c>
      <c r="D4" s="68" t="s">
        <v>667</v>
      </c>
      <c r="E4" s="68"/>
      <c r="F4" s="68"/>
    </row>
    <row r="5" ht="18.75" customHeight="1" spans="1:6">
      <c r="A5" s="68"/>
      <c r="B5" s="68"/>
      <c r="C5" s="68"/>
      <c r="D5" s="68" t="s">
        <v>53</v>
      </c>
      <c r="E5" s="68" t="s">
        <v>71</v>
      </c>
      <c r="F5" s="68" t="s">
        <v>72</v>
      </c>
    </row>
    <row r="6" ht="18.75" customHeight="1" spans="1:6">
      <c r="A6" s="68">
        <v>1</v>
      </c>
      <c r="B6" s="68" t="s">
        <v>80</v>
      </c>
      <c r="C6" s="68">
        <v>3</v>
      </c>
      <c r="D6" s="68">
        <v>4</v>
      </c>
      <c r="E6" s="68">
        <v>5</v>
      </c>
      <c r="F6" s="68">
        <v>6</v>
      </c>
    </row>
    <row r="7" ht="21" customHeight="1" outlineLevel="1" spans="1:6">
      <c r="A7" s="5" t="s">
        <v>67</v>
      </c>
      <c r="B7" s="5"/>
      <c r="C7" s="5"/>
      <c r="D7" s="74">
        <v>11010768.92</v>
      </c>
      <c r="E7" s="74"/>
      <c r="F7" s="74">
        <v>11010768.92</v>
      </c>
    </row>
    <row r="8" ht="21" customHeight="1" outlineLevel="1" spans="1:6">
      <c r="A8" s="5"/>
      <c r="B8" s="5" t="s">
        <v>141</v>
      </c>
      <c r="C8" s="5" t="s">
        <v>142</v>
      </c>
      <c r="D8" s="74">
        <v>1240000</v>
      </c>
      <c r="E8" s="74"/>
      <c r="F8" s="74">
        <v>1240000</v>
      </c>
    </row>
    <row r="9" ht="21" customHeight="1" spans="1:6">
      <c r="A9" s="37"/>
      <c r="B9" s="5" t="s">
        <v>145</v>
      </c>
      <c r="C9" s="5" t="s">
        <v>146</v>
      </c>
      <c r="D9" s="74">
        <v>9770768.92</v>
      </c>
      <c r="E9" s="74"/>
      <c r="F9" s="74">
        <v>9770768.92</v>
      </c>
    </row>
    <row r="10" ht="18.75" customHeight="1" spans="1:6">
      <c r="A10" s="68" t="s">
        <v>206</v>
      </c>
      <c r="B10" s="68" t="s">
        <v>206</v>
      </c>
      <c r="C10" s="68" t="s">
        <v>206</v>
      </c>
      <c r="D10" s="74">
        <v>11010768.92</v>
      </c>
      <c r="E10" s="74"/>
      <c r="F10" s="74">
        <v>11010768.92</v>
      </c>
    </row>
  </sheetData>
  <mergeCells count="7">
    <mergeCell ref="A2:F2"/>
    <mergeCell ref="A3:C3"/>
    <mergeCell ref="D4:F4"/>
    <mergeCell ref="A10:C10"/>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3" sqref="A3:H3"/>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19">
      <c r="S1" s="1" t="s">
        <v>668</v>
      </c>
    </row>
    <row r="2" ht="41.25" customHeight="1" spans="1:19">
      <c r="A2" s="2" t="str">
        <f>"2026"&amp;"年单位政府采购预算表"</f>
        <v>2026年单位政府采购预算表</v>
      </c>
      <c r="B2" s="2"/>
      <c r="C2" s="2"/>
      <c r="D2" s="2"/>
      <c r="E2" s="2"/>
      <c r="F2" s="2"/>
      <c r="G2" s="2"/>
      <c r="H2" s="2"/>
      <c r="I2" s="2"/>
      <c r="J2" s="2"/>
      <c r="K2" s="2"/>
      <c r="L2" s="2"/>
      <c r="M2" s="2"/>
      <c r="N2" s="2"/>
      <c r="O2" s="2"/>
      <c r="P2" s="2"/>
      <c r="Q2" s="2"/>
      <c r="R2" s="2"/>
      <c r="S2" s="2"/>
    </row>
    <row r="3" ht="18.75" customHeight="1" spans="1:19">
      <c r="A3" t="str">
        <f>"单位名称："&amp;"富民县水务局（本级）"</f>
        <v>单位名称：富民县水务局（本级）</v>
      </c>
      <c r="S3" s="1" t="s">
        <v>1</v>
      </c>
    </row>
    <row r="4" ht="15.75" customHeight="1" spans="1:19">
      <c r="A4" s="68" t="s">
        <v>215</v>
      </c>
      <c r="B4" s="68" t="s">
        <v>216</v>
      </c>
      <c r="C4" s="68" t="s">
        <v>669</v>
      </c>
      <c r="D4" s="68" t="s">
        <v>670</v>
      </c>
      <c r="E4" s="68" t="s">
        <v>671</v>
      </c>
      <c r="F4" s="4" t="s">
        <v>672</v>
      </c>
      <c r="G4" s="68" t="s">
        <v>673</v>
      </c>
      <c r="H4" s="4" t="s">
        <v>674</v>
      </c>
      <c r="I4" s="68" t="s">
        <v>223</v>
      </c>
      <c r="J4" s="68"/>
      <c r="K4" s="68"/>
      <c r="L4" s="68"/>
      <c r="M4" s="68"/>
      <c r="N4" s="68"/>
      <c r="O4" s="68"/>
      <c r="P4" s="68"/>
      <c r="Q4" s="68"/>
      <c r="R4" s="68"/>
      <c r="S4" s="68"/>
    </row>
    <row r="5" ht="17.25" customHeight="1" spans="1:19">
      <c r="A5" s="68"/>
      <c r="B5" s="68"/>
      <c r="C5" s="68"/>
      <c r="D5" s="68"/>
      <c r="E5" s="68"/>
      <c r="F5" s="4"/>
      <c r="G5" s="68"/>
      <c r="H5" s="4"/>
      <c r="I5" s="68" t="s">
        <v>53</v>
      </c>
      <c r="J5" s="68" t="s">
        <v>56</v>
      </c>
      <c r="K5" s="68" t="s">
        <v>57</v>
      </c>
      <c r="L5" s="68" t="s">
        <v>58</v>
      </c>
      <c r="M5" s="68" t="s">
        <v>59</v>
      </c>
      <c r="N5" s="68" t="s">
        <v>675</v>
      </c>
      <c r="O5" s="68"/>
      <c r="P5" s="68"/>
      <c r="Q5" s="68"/>
      <c r="R5" s="68"/>
      <c r="S5" s="68"/>
    </row>
    <row r="6" ht="54" customHeight="1" spans="1:19">
      <c r="A6" s="68"/>
      <c r="B6" s="68"/>
      <c r="C6" s="68"/>
      <c r="D6" s="68"/>
      <c r="E6" s="68"/>
      <c r="F6" s="4"/>
      <c r="G6" s="68"/>
      <c r="H6" s="4"/>
      <c r="I6" s="68"/>
      <c r="J6" s="68" t="s">
        <v>55</v>
      </c>
      <c r="K6" s="68"/>
      <c r="L6" s="68"/>
      <c r="M6" s="68"/>
      <c r="N6" s="68" t="s">
        <v>55</v>
      </c>
      <c r="O6" s="68" t="s">
        <v>61</v>
      </c>
      <c r="P6" s="68" t="s">
        <v>63</v>
      </c>
      <c r="Q6" s="68" t="s">
        <v>62</v>
      </c>
      <c r="R6" s="68" t="s">
        <v>64</v>
      </c>
      <c r="S6" s="68" t="s">
        <v>65</v>
      </c>
    </row>
    <row r="7" ht="18" customHeight="1" spans="1:19">
      <c r="A7" s="68">
        <v>1</v>
      </c>
      <c r="B7" s="68" t="s">
        <v>80</v>
      </c>
      <c r="C7" s="68" t="s">
        <v>81</v>
      </c>
      <c r="D7" s="68">
        <v>4</v>
      </c>
      <c r="E7" s="68">
        <v>5</v>
      </c>
      <c r="F7" s="68">
        <v>6</v>
      </c>
      <c r="G7" s="68">
        <v>7</v>
      </c>
      <c r="H7" s="68">
        <v>8</v>
      </c>
      <c r="I7" s="68">
        <v>9</v>
      </c>
      <c r="J7" s="68">
        <v>10</v>
      </c>
      <c r="K7" s="68">
        <v>11</v>
      </c>
      <c r="L7" s="68">
        <v>12</v>
      </c>
      <c r="M7" s="68">
        <v>13</v>
      </c>
      <c r="N7" s="68">
        <v>14</v>
      </c>
      <c r="O7" s="68">
        <v>15</v>
      </c>
      <c r="P7" s="68">
        <v>16</v>
      </c>
      <c r="Q7" s="68">
        <v>17</v>
      </c>
      <c r="R7" s="68">
        <v>18</v>
      </c>
      <c r="S7" s="68">
        <v>19</v>
      </c>
    </row>
    <row r="8" ht="21" customHeight="1" spans="1:19">
      <c r="A8" s="5"/>
      <c r="B8" s="5"/>
      <c r="C8" s="5"/>
      <c r="D8" s="5"/>
      <c r="E8" s="5"/>
      <c r="F8" s="5"/>
      <c r="G8" s="76"/>
      <c r="H8" s="69"/>
      <c r="I8" s="69"/>
      <c r="J8" s="69"/>
      <c r="K8" s="69"/>
      <c r="L8" s="69"/>
      <c r="M8" s="69"/>
      <c r="N8" s="69"/>
      <c r="O8" s="69"/>
      <c r="P8" s="69"/>
      <c r="Q8" s="69"/>
      <c r="R8" s="69"/>
      <c r="S8" s="69"/>
    </row>
    <row r="9" ht="21" customHeight="1" spans="1:19">
      <c r="A9" s="68" t="s">
        <v>206</v>
      </c>
      <c r="B9" s="68"/>
      <c r="C9" s="68"/>
      <c r="D9" s="68"/>
      <c r="E9" s="68"/>
      <c r="F9" s="68"/>
      <c r="G9" s="68"/>
      <c r="H9" s="69"/>
      <c r="I9" s="69"/>
      <c r="J9" s="69"/>
      <c r="K9" s="69"/>
      <c r="L9" s="69"/>
      <c r="M9" s="69"/>
      <c r="N9" s="69"/>
      <c r="O9" s="69"/>
      <c r="P9" s="69"/>
      <c r="Q9" s="69"/>
      <c r="R9" s="69"/>
      <c r="S9" s="69"/>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Zeros="0" workbookViewId="0">
      <selection activeCell="A3" sqref="A3:I3"/>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1:20">
      <c r="T1" s="1" t="s">
        <v>676</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"单位名称："&amp;"富民县水务局（本级）"</f>
        <v>单位名称：富民县水务局（本级）</v>
      </c>
      <c r="T3" s="1" t="s">
        <v>1</v>
      </c>
    </row>
    <row r="4" ht="24" customHeight="1" spans="1:20">
      <c r="A4" s="68" t="s">
        <v>215</v>
      </c>
      <c r="B4" s="68" t="s">
        <v>216</v>
      </c>
      <c r="C4" s="68" t="s">
        <v>218</v>
      </c>
      <c r="D4" s="68" t="s">
        <v>677</v>
      </c>
      <c r="E4" s="68" t="s">
        <v>678</v>
      </c>
      <c r="F4" s="68" t="s">
        <v>679</v>
      </c>
      <c r="G4" s="68" t="s">
        <v>680</v>
      </c>
      <c r="H4" s="68" t="s">
        <v>681</v>
      </c>
      <c r="I4" s="68" t="s">
        <v>682</v>
      </c>
      <c r="J4" s="68" t="s">
        <v>223</v>
      </c>
      <c r="K4" s="68"/>
      <c r="L4" s="68"/>
      <c r="M4" s="68"/>
      <c r="N4" s="68"/>
      <c r="O4" s="68"/>
      <c r="P4" s="68"/>
      <c r="Q4" s="68"/>
      <c r="R4" s="68"/>
      <c r="S4" s="68"/>
      <c r="T4" s="68"/>
    </row>
    <row r="5" ht="24" customHeight="1" spans="1:20">
      <c r="A5" s="68"/>
      <c r="B5" s="68"/>
      <c r="C5" s="68"/>
      <c r="D5" s="68"/>
      <c r="E5" s="68"/>
      <c r="F5" s="68"/>
      <c r="G5" s="68"/>
      <c r="H5" s="68"/>
      <c r="I5" s="68"/>
      <c r="J5" s="68" t="s">
        <v>53</v>
      </c>
      <c r="K5" s="68" t="s">
        <v>56</v>
      </c>
      <c r="L5" s="68" t="s">
        <v>683</v>
      </c>
      <c r="M5" s="68" t="s">
        <v>58</v>
      </c>
      <c r="N5" s="68" t="s">
        <v>684</v>
      </c>
      <c r="O5" s="68" t="s">
        <v>675</v>
      </c>
      <c r="P5" s="68"/>
      <c r="Q5" s="68"/>
      <c r="R5" s="68"/>
      <c r="S5" s="68"/>
      <c r="T5" s="68"/>
    </row>
    <row r="6" ht="54" customHeight="1" spans="1:20">
      <c r="A6" s="68"/>
      <c r="B6" s="68"/>
      <c r="C6" s="68"/>
      <c r="D6" s="68"/>
      <c r="E6" s="68"/>
      <c r="F6" s="68"/>
      <c r="G6" s="68"/>
      <c r="H6" s="68"/>
      <c r="I6" s="68"/>
      <c r="J6" s="68"/>
      <c r="K6" s="68" t="s">
        <v>55</v>
      </c>
      <c r="L6" s="68"/>
      <c r="M6" s="68"/>
      <c r="N6" s="68"/>
      <c r="O6" s="68" t="s">
        <v>55</v>
      </c>
      <c r="P6" s="68" t="s">
        <v>61</v>
      </c>
      <c r="Q6" s="68" t="s">
        <v>63</v>
      </c>
      <c r="R6" s="68" t="s">
        <v>62</v>
      </c>
      <c r="S6" s="68" t="s">
        <v>64</v>
      </c>
      <c r="T6" s="68" t="s">
        <v>65</v>
      </c>
    </row>
    <row r="7" ht="17.2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21" customHeight="1" spans="1:20">
      <c r="A8" s="70"/>
      <c r="B8" s="70"/>
      <c r="C8" s="70"/>
      <c r="D8" s="70"/>
      <c r="E8" s="70"/>
      <c r="F8" s="70"/>
      <c r="G8" s="70"/>
      <c r="H8" s="70"/>
      <c r="I8" s="70"/>
      <c r="J8" s="69"/>
      <c r="K8" s="69"/>
      <c r="L8" s="69"/>
      <c r="M8" s="69"/>
      <c r="N8" s="69"/>
      <c r="O8" s="69"/>
      <c r="P8" s="69"/>
      <c r="Q8" s="69"/>
      <c r="R8" s="69"/>
      <c r="S8" s="69"/>
      <c r="T8" s="69"/>
    </row>
    <row r="9" ht="21" customHeight="1" spans="1:20">
      <c r="A9" s="68" t="s">
        <v>206</v>
      </c>
      <c r="B9" s="68"/>
      <c r="C9" s="68"/>
      <c r="D9" s="68"/>
      <c r="E9" s="68"/>
      <c r="F9" s="68"/>
      <c r="G9" s="68"/>
      <c r="H9" s="68"/>
      <c r="I9" s="68"/>
      <c r="J9" s="69"/>
      <c r="K9" s="69"/>
      <c r="L9" s="69"/>
      <c r="M9" s="69"/>
      <c r="N9" s="69"/>
      <c r="O9" s="69"/>
      <c r="P9" s="69"/>
      <c r="Q9" s="69"/>
      <c r="R9" s="69"/>
      <c r="S9" s="69"/>
      <c r="T9" s="6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showZeros="0" topLeftCell="A2" workbookViewId="0">
      <selection activeCell="A3" sqref="A3:D3"/>
    </sheetView>
  </sheetViews>
  <sheetFormatPr defaultColWidth="10.7083333333333" defaultRowHeight="14.25" customHeight="1" outlineLevelRow="7" outlineLevelCol="4"/>
  <cols>
    <col min="1" max="1" width="44" customWidth="1"/>
    <col min="2" max="5" width="23.2833333333333" customWidth="1"/>
  </cols>
  <sheetData>
    <row r="1" ht="17.25" customHeight="1" spans="1:5">
      <c r="E1" s="1" t="s">
        <v>685</v>
      </c>
    </row>
    <row r="2" ht="41.25" customHeight="1" spans="1:5">
      <c r="A2" s="2" t="str">
        <f>"2026"&amp;"年对下转移支付预算表"</f>
        <v>2026年对下转移支付预算表</v>
      </c>
      <c r="B2" s="2"/>
      <c r="C2" s="2"/>
      <c r="D2" s="2"/>
      <c r="E2" s="2"/>
    </row>
    <row r="3" ht="18" customHeight="1" spans="1:5">
      <c r="A3" t="str">
        <f>"单位名称："&amp;"富民县水务局（本级）"</f>
        <v>单位名称：富民县水务局（本级）</v>
      </c>
      <c r="E3" s="1" t="s">
        <v>1</v>
      </c>
    </row>
    <row r="4" ht="19.5" customHeight="1" spans="1:5">
      <c r="A4" s="68" t="s">
        <v>686</v>
      </c>
      <c r="B4" s="68" t="s">
        <v>223</v>
      </c>
      <c r="C4" s="68"/>
      <c r="D4" s="68"/>
      <c r="E4" s="68" t="s">
        <v>687</v>
      </c>
    </row>
    <row r="5" ht="40.5" customHeight="1" spans="1:5">
      <c r="A5" s="68"/>
      <c r="B5" s="68" t="s">
        <v>53</v>
      </c>
      <c r="C5" s="68" t="s">
        <v>56</v>
      </c>
      <c r="D5" s="68" t="s">
        <v>683</v>
      </c>
      <c r="E5" s="68" t="s">
        <v>688</v>
      </c>
    </row>
    <row r="6" ht="19.5" customHeight="1" spans="1:5">
      <c r="A6" s="68">
        <v>1</v>
      </c>
      <c r="B6" s="68">
        <v>2</v>
      </c>
      <c r="C6" s="68">
        <v>3</v>
      </c>
      <c r="D6" s="68">
        <v>4</v>
      </c>
      <c r="E6" s="68">
        <v>5</v>
      </c>
    </row>
    <row r="7" ht="19.5" customHeight="1" spans="1:5">
      <c r="A7" s="5"/>
      <c r="B7" s="74"/>
      <c r="C7" s="74"/>
      <c r="D7" s="74"/>
      <c r="E7" s="75"/>
    </row>
    <row r="8" ht="19.5" customHeight="1" spans="1:5">
      <c r="A8" s="5"/>
      <c r="B8" s="74"/>
      <c r="C8" s="74"/>
      <c r="D8" s="74"/>
      <c r="E8" s="75"/>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3" sqref="A3:H3"/>
    </sheetView>
  </sheetViews>
  <sheetFormatPr defaultColWidth="10.7083333333333" defaultRowHeight="12" customHeight="1" outlineLevelRow="6"/>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1"/>
      <c r="B1" s="71"/>
      <c r="C1" s="71"/>
      <c r="D1" s="71"/>
      <c r="E1" s="71"/>
      <c r="F1" s="71"/>
      <c r="G1" s="71"/>
      <c r="H1" s="71"/>
      <c r="I1" s="71"/>
      <c r="J1" s="1" t="s">
        <v>689</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2" t="str">
        <f>"单位名称："&amp;"富民县水务局（本级）"</f>
        <v>单位名称：富民县水务局（本级）</v>
      </c>
      <c r="B3" s="72"/>
      <c r="C3" s="72"/>
      <c r="D3" s="72"/>
      <c r="E3" s="72"/>
      <c r="F3" s="72"/>
      <c r="G3" s="72"/>
      <c r="H3" s="72"/>
      <c r="I3" s="71"/>
      <c r="J3" s="71"/>
    </row>
    <row r="4" ht="44.25" customHeight="1" spans="1:10">
      <c r="A4" s="73" t="s">
        <v>686</v>
      </c>
      <c r="B4" s="73" t="s">
        <v>419</v>
      </c>
      <c r="C4" s="73" t="s">
        <v>420</v>
      </c>
      <c r="D4" s="73" t="s">
        <v>421</v>
      </c>
      <c r="E4" s="73" t="s">
        <v>422</v>
      </c>
      <c r="F4" s="73" t="s">
        <v>423</v>
      </c>
      <c r="G4" s="73" t="s">
        <v>424</v>
      </c>
      <c r="H4" s="73" t="s">
        <v>425</v>
      </c>
      <c r="I4" s="73" t="s">
        <v>426</v>
      </c>
      <c r="J4" s="73" t="s">
        <v>427</v>
      </c>
    </row>
    <row r="5" ht="14.25" customHeight="1" spans="1:10">
      <c r="A5" s="73">
        <v>1</v>
      </c>
      <c r="B5" s="73">
        <v>2</v>
      </c>
      <c r="C5" s="73">
        <v>3</v>
      </c>
      <c r="D5" s="73">
        <v>4</v>
      </c>
      <c r="E5" s="73">
        <v>5</v>
      </c>
      <c r="F5" s="73">
        <v>6</v>
      </c>
      <c r="G5" s="73">
        <v>7</v>
      </c>
      <c r="H5" s="73">
        <v>8</v>
      </c>
      <c r="I5" s="73">
        <v>9</v>
      </c>
      <c r="J5" s="73">
        <v>10</v>
      </c>
    </row>
    <row r="6" ht="42" customHeight="1" spans="1:10">
      <c r="A6" s="5"/>
      <c r="B6" s="5"/>
      <c r="C6" s="5"/>
      <c r="D6" s="5"/>
      <c r="E6" s="5"/>
      <c r="F6" s="5"/>
      <c r="G6" s="5"/>
      <c r="H6" s="5"/>
      <c r="I6" s="5"/>
      <c r="J6" s="5"/>
    </row>
    <row r="7" ht="42.75" customHeight="1" spans="1:10">
      <c r="A7" s="5"/>
      <c r="B7" s="5"/>
      <c r="C7" s="5"/>
      <c r="D7" s="5"/>
      <c r="E7" s="5"/>
      <c r="F7" s="5"/>
      <c r="G7" s="5"/>
      <c r="H7" s="5"/>
      <c r="I7" s="5"/>
      <c r="J7" s="5"/>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showZeros="0" workbookViewId="0">
      <selection activeCell="A3" sqref="A3:C3"/>
    </sheetView>
  </sheetViews>
  <sheetFormatPr defaultColWidth="12.1416666666667" defaultRowHeight="14.25" customHeight="1" outlineLevelRow="7"/>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1:9">
      <c r="I1" s="1" t="s">
        <v>690</v>
      </c>
    </row>
    <row r="2" ht="41.25" customHeight="1" spans="1:9">
      <c r="A2" s="2" t="str">
        <f>"2026"&amp;"年新增资产配置表"</f>
        <v>2026年新增资产配置表</v>
      </c>
      <c r="B2" s="2"/>
      <c r="C2" s="2"/>
      <c r="D2" s="2"/>
      <c r="E2" s="2"/>
      <c r="F2" s="2"/>
      <c r="G2" s="2"/>
      <c r="H2" s="2"/>
      <c r="I2" s="2"/>
    </row>
    <row r="3" customHeight="1" spans="1:9">
      <c r="A3" s="3" t="str">
        <f>"单位名称："&amp;"富民县水务局（本级）"</f>
        <v>单位名称：富民县水务局（本级）</v>
      </c>
      <c r="B3" s="3"/>
      <c r="C3" s="3"/>
      <c r="E3" s="1" t="s">
        <v>1</v>
      </c>
      <c r="F3" s="1"/>
      <c r="G3" s="1"/>
      <c r="H3" s="1"/>
      <c r="I3" s="1"/>
    </row>
    <row r="4" ht="28.5" customHeight="1" spans="1:9">
      <c r="A4" s="68" t="s">
        <v>215</v>
      </c>
      <c r="B4" s="68" t="s">
        <v>216</v>
      </c>
      <c r="C4" s="68" t="s">
        <v>691</v>
      </c>
      <c r="D4" s="68" t="s">
        <v>692</v>
      </c>
      <c r="E4" s="68" t="s">
        <v>693</v>
      </c>
      <c r="F4" s="68" t="s">
        <v>694</v>
      </c>
      <c r="G4" s="68" t="s">
        <v>695</v>
      </c>
      <c r="H4" s="68"/>
      <c r="I4" s="68"/>
    </row>
    <row r="5" ht="21" customHeight="1" spans="1:9">
      <c r="A5" s="68"/>
      <c r="B5" s="68"/>
      <c r="C5" s="68"/>
      <c r="D5" s="68"/>
      <c r="E5" s="68"/>
      <c r="F5" s="68"/>
      <c r="G5" s="68" t="s">
        <v>673</v>
      </c>
      <c r="H5" s="68" t="s">
        <v>696</v>
      </c>
      <c r="I5" s="68" t="s">
        <v>697</v>
      </c>
    </row>
    <row r="6" ht="17.25" customHeight="1" spans="1:9">
      <c r="A6" s="68" t="s">
        <v>79</v>
      </c>
      <c r="B6" s="68" t="s">
        <v>80</v>
      </c>
      <c r="C6" s="68" t="s">
        <v>81</v>
      </c>
      <c r="D6" s="68" t="s">
        <v>205</v>
      </c>
      <c r="E6" s="68" t="s">
        <v>82</v>
      </c>
      <c r="F6" s="68" t="s">
        <v>83</v>
      </c>
      <c r="G6" s="68" t="s">
        <v>84</v>
      </c>
      <c r="H6" s="68" t="s">
        <v>85</v>
      </c>
      <c r="I6" s="68">
        <v>9</v>
      </c>
    </row>
    <row r="7" ht="19.5" customHeight="1" spans="1:9">
      <c r="A7" s="70"/>
      <c r="B7" s="70"/>
      <c r="C7" s="70"/>
      <c r="D7" s="70"/>
      <c r="E7" s="70"/>
      <c r="F7" s="70"/>
      <c r="G7" s="69"/>
      <c r="H7" s="69"/>
      <c r="I7" s="69"/>
    </row>
    <row r="8" ht="19.5" customHeight="1" spans="1:9">
      <c r="A8" s="68" t="s">
        <v>53</v>
      </c>
      <c r="B8" s="68"/>
      <c r="C8" s="68"/>
      <c r="D8" s="68"/>
      <c r="E8" s="68"/>
      <c r="F8" s="68"/>
      <c r="G8" s="69"/>
      <c r="H8" s="69"/>
      <c r="I8" s="69"/>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A3" sqref="A3:G3"/>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
      <c r="K1" s="1" t="s">
        <v>698</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"单位名称："&amp;"富民县水务局（本级）"</f>
        <v>单位名称：富民县水务局（本级）</v>
      </c>
      <c r="B3" s="3"/>
      <c r="C3" s="3"/>
      <c r="D3" s="3"/>
      <c r="E3" s="3"/>
      <c r="F3" s="3"/>
      <c r="G3" s="3"/>
      <c r="K3" s="1" t="s">
        <v>1</v>
      </c>
    </row>
    <row r="4" ht="21.75" customHeight="1" spans="1:11">
      <c r="A4" s="68" t="s">
        <v>312</v>
      </c>
      <c r="B4" s="68" t="s">
        <v>218</v>
      </c>
      <c r="C4" s="68" t="s">
        <v>313</v>
      </c>
      <c r="D4" s="4" t="s">
        <v>219</v>
      </c>
      <c r="E4" s="68" t="s">
        <v>220</v>
      </c>
      <c r="F4" s="4" t="s">
        <v>314</v>
      </c>
      <c r="G4" s="68" t="s">
        <v>315</v>
      </c>
      <c r="H4" s="68" t="s">
        <v>53</v>
      </c>
      <c r="I4" s="68" t="s">
        <v>699</v>
      </c>
      <c r="J4" s="68"/>
      <c r="K4" s="68"/>
    </row>
    <row r="5" ht="21.75" customHeight="1" spans="1:11">
      <c r="A5" s="68"/>
      <c r="B5" s="68"/>
      <c r="C5" s="68"/>
      <c r="D5" s="4"/>
      <c r="E5" s="68"/>
      <c r="F5" s="4"/>
      <c r="G5" s="68"/>
      <c r="H5" s="68"/>
      <c r="I5" s="68" t="s">
        <v>56</v>
      </c>
      <c r="J5" s="68" t="s">
        <v>57</v>
      </c>
      <c r="K5" s="68" t="s">
        <v>58</v>
      </c>
    </row>
    <row r="6" ht="40.5" customHeight="1" spans="1:11">
      <c r="A6" s="68"/>
      <c r="B6" s="68"/>
      <c r="C6" s="68"/>
      <c r="D6" s="4"/>
      <c r="E6" s="68"/>
      <c r="F6" s="4"/>
      <c r="G6" s="68"/>
      <c r="H6" s="68"/>
      <c r="I6" s="68" t="s">
        <v>55</v>
      </c>
      <c r="J6" s="68"/>
      <c r="K6" s="68"/>
    </row>
    <row r="7" ht="15" customHeight="1" spans="1:11">
      <c r="A7" s="68">
        <v>1</v>
      </c>
      <c r="B7" s="68">
        <v>2</v>
      </c>
      <c r="C7" s="68">
        <v>3</v>
      </c>
      <c r="D7" s="68">
        <v>4</v>
      </c>
      <c r="E7" s="68">
        <v>5</v>
      </c>
      <c r="F7" s="68">
        <v>6</v>
      </c>
      <c r="G7" s="68">
        <v>7</v>
      </c>
      <c r="H7" s="68">
        <v>8</v>
      </c>
      <c r="I7" s="68">
        <v>9</v>
      </c>
      <c r="J7" s="68">
        <v>10</v>
      </c>
      <c r="K7" s="68">
        <v>11</v>
      </c>
    </row>
    <row r="8" ht="18.75" customHeight="1" spans="1:11">
      <c r="A8" s="5"/>
      <c r="B8" s="5"/>
      <c r="C8" s="5"/>
      <c r="D8" s="5"/>
      <c r="E8" s="5"/>
      <c r="F8" s="5"/>
      <c r="G8" s="5"/>
      <c r="H8" s="69"/>
      <c r="I8" s="69"/>
      <c r="J8" s="69"/>
      <c r="K8" s="69"/>
    </row>
    <row r="9" ht="18.75" customHeight="1" spans="1:11">
      <c r="A9" s="5"/>
      <c r="B9" s="5"/>
      <c r="C9" s="5"/>
      <c r="D9" s="5"/>
      <c r="E9" s="5"/>
      <c r="F9" s="5"/>
      <c r="G9" s="5"/>
      <c r="H9" s="69"/>
      <c r="I9" s="69"/>
      <c r="J9" s="69"/>
      <c r="K9" s="69"/>
    </row>
    <row r="10" ht="18.75" customHeight="1" spans="1:11">
      <c r="A10" s="68" t="s">
        <v>206</v>
      </c>
      <c r="B10" s="68"/>
      <c r="C10" s="68"/>
      <c r="D10" s="68"/>
      <c r="E10" s="68"/>
      <c r="F10" s="68"/>
      <c r="G10" s="68"/>
      <c r="H10" s="69"/>
      <c r="I10" s="69"/>
      <c r="J10" s="69"/>
      <c r="K10" s="6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workbookViewId="0">
      <selection activeCell="A2" sqref="A2:G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7"/>
      <c r="G1" s="48" t="s">
        <v>700</v>
      </c>
    </row>
    <row r="2" ht="41.25" customHeight="1" spans="1:7">
      <c r="A2" s="49" t="str">
        <f>"2026"&amp;"年单位项目中期规划预算表"</f>
        <v>2026年单位项目中期规划预算表</v>
      </c>
      <c r="B2" s="49"/>
      <c r="C2" s="49"/>
      <c r="D2" s="49"/>
      <c r="E2" s="49"/>
      <c r="F2" s="49"/>
      <c r="G2" s="49"/>
    </row>
    <row r="3" ht="13.5" customHeight="1" spans="1:7">
      <c r="A3" s="50" t="str">
        <f>"单位名称："&amp;"富民县水务局（本级）"</f>
        <v>单位名称：富民县水务局（本级）</v>
      </c>
      <c r="B3" s="51"/>
      <c r="C3" s="51"/>
      <c r="D3" s="51"/>
      <c r="E3" s="52"/>
      <c r="F3" s="52"/>
      <c r="G3" s="53" t="s">
        <v>1</v>
      </c>
    </row>
    <row r="4" ht="21.75" customHeight="1" spans="1:7">
      <c r="A4" s="54" t="s">
        <v>313</v>
      </c>
      <c r="B4" s="54" t="s">
        <v>312</v>
      </c>
      <c r="C4" s="54" t="s">
        <v>218</v>
      </c>
      <c r="D4" s="55" t="s">
        <v>701</v>
      </c>
      <c r="E4" s="19" t="s">
        <v>56</v>
      </c>
      <c r="F4" s="20"/>
      <c r="G4" s="21"/>
    </row>
    <row r="5" ht="21.75" customHeight="1" spans="1:7">
      <c r="A5" s="56"/>
      <c r="B5" s="56"/>
      <c r="C5" s="56"/>
      <c r="D5" s="57"/>
      <c r="E5" s="58" t="str">
        <f>"2026"&amp;"年"</f>
        <v>2026年</v>
      </c>
      <c r="F5" s="55" t="str">
        <f>("2026"+1)&amp;"年"</f>
        <v>2027年</v>
      </c>
      <c r="G5" s="55" t="str">
        <f>("2026"+2)&amp;"年"</f>
        <v>2028年</v>
      </c>
    </row>
    <row r="6" ht="40.5" customHeight="1" spans="1:7">
      <c r="A6" s="59"/>
      <c r="B6" s="59"/>
      <c r="C6" s="59"/>
      <c r="D6" s="60"/>
      <c r="E6" s="61"/>
      <c r="F6" s="60" t="s">
        <v>55</v>
      </c>
      <c r="G6" s="60"/>
    </row>
    <row r="7" ht="35" customHeight="1" spans="1:7">
      <c r="A7" s="62">
        <v>1</v>
      </c>
      <c r="B7" s="62">
        <v>2</v>
      </c>
      <c r="C7" s="62">
        <v>3</v>
      </c>
      <c r="D7" s="62">
        <v>4</v>
      </c>
      <c r="E7" s="62">
        <v>5</v>
      </c>
      <c r="F7" s="62">
        <v>6</v>
      </c>
      <c r="G7" s="62">
        <v>7</v>
      </c>
    </row>
    <row r="8" ht="35" customHeight="1" spans="1:7">
      <c r="A8" s="45" t="s">
        <v>67</v>
      </c>
      <c r="B8" s="63"/>
      <c r="C8" s="63"/>
      <c r="D8" s="45"/>
      <c r="E8" s="64">
        <v>30360960.36</v>
      </c>
      <c r="F8" s="64"/>
      <c r="G8" s="64"/>
    </row>
    <row r="9" ht="35" customHeight="1" spans="1:7">
      <c r="A9" s="45"/>
      <c r="B9" s="45" t="s">
        <v>702</v>
      </c>
      <c r="C9" s="45" t="s">
        <v>350</v>
      </c>
      <c r="D9" s="45" t="s">
        <v>703</v>
      </c>
      <c r="E9" s="64">
        <v>180000</v>
      </c>
      <c r="F9" s="64"/>
      <c r="G9" s="64"/>
    </row>
    <row r="10" ht="35" customHeight="1" spans="1:7">
      <c r="A10" s="37"/>
      <c r="B10" s="45" t="s">
        <v>702</v>
      </c>
      <c r="C10" s="45" t="s">
        <v>352</v>
      </c>
      <c r="D10" s="45" t="s">
        <v>703</v>
      </c>
      <c r="E10" s="64">
        <v>200000</v>
      </c>
      <c r="F10" s="64"/>
      <c r="G10" s="64"/>
    </row>
    <row r="11" ht="35" customHeight="1" spans="1:7">
      <c r="A11" s="37"/>
      <c r="B11" s="45" t="s">
        <v>702</v>
      </c>
      <c r="C11" s="45" t="s">
        <v>360</v>
      </c>
      <c r="D11" s="45" t="s">
        <v>703</v>
      </c>
      <c r="E11" s="64">
        <v>50000</v>
      </c>
      <c r="F11" s="64"/>
      <c r="G11" s="64"/>
    </row>
    <row r="12" ht="35" customHeight="1" spans="1:7">
      <c r="A12" s="37"/>
      <c r="B12" s="45" t="s">
        <v>702</v>
      </c>
      <c r="C12" s="45" t="s">
        <v>362</v>
      </c>
      <c r="D12" s="45" t="s">
        <v>703</v>
      </c>
      <c r="E12" s="64">
        <v>450000</v>
      </c>
      <c r="F12" s="64"/>
      <c r="G12" s="64"/>
    </row>
    <row r="13" ht="35" customHeight="1" spans="1:7">
      <c r="A13" s="37"/>
      <c r="B13" s="45" t="s">
        <v>702</v>
      </c>
      <c r="C13" s="45" t="s">
        <v>364</v>
      </c>
      <c r="D13" s="45" t="s">
        <v>703</v>
      </c>
      <c r="E13" s="64">
        <v>11580500</v>
      </c>
      <c r="F13" s="64"/>
      <c r="G13" s="64"/>
    </row>
    <row r="14" ht="35" customHeight="1" spans="1:7">
      <c r="A14" s="37"/>
      <c r="B14" s="45" t="s">
        <v>702</v>
      </c>
      <c r="C14" s="45" t="s">
        <v>366</v>
      </c>
      <c r="D14" s="45" t="s">
        <v>703</v>
      </c>
      <c r="E14" s="64">
        <v>6267200</v>
      </c>
      <c r="F14" s="64"/>
      <c r="G14" s="64"/>
    </row>
    <row r="15" ht="35" customHeight="1" spans="1:7">
      <c r="A15" s="37"/>
      <c r="B15" s="45" t="s">
        <v>702</v>
      </c>
      <c r="C15" s="45" t="s">
        <v>368</v>
      </c>
      <c r="D15" s="45" t="s">
        <v>703</v>
      </c>
      <c r="E15" s="64">
        <v>150000</v>
      </c>
      <c r="F15" s="64"/>
      <c r="G15" s="64"/>
    </row>
    <row r="16" ht="35" customHeight="1" spans="1:7">
      <c r="A16" s="37"/>
      <c r="B16" s="45" t="s">
        <v>702</v>
      </c>
      <c r="C16" s="45" t="s">
        <v>370</v>
      </c>
      <c r="D16" s="45" t="s">
        <v>703</v>
      </c>
      <c r="E16" s="64">
        <v>140000</v>
      </c>
      <c r="F16" s="64"/>
      <c r="G16" s="64"/>
    </row>
    <row r="17" ht="35" customHeight="1" spans="1:7">
      <c r="A17" s="37"/>
      <c r="B17" s="45" t="s">
        <v>702</v>
      </c>
      <c r="C17" s="45" t="s">
        <v>372</v>
      </c>
      <c r="D17" s="45" t="s">
        <v>703</v>
      </c>
      <c r="E17" s="64">
        <v>200000</v>
      </c>
      <c r="F17" s="64"/>
      <c r="G17" s="64"/>
    </row>
    <row r="18" ht="35" customHeight="1" spans="1:7">
      <c r="A18" s="37"/>
      <c r="B18" s="45" t="s">
        <v>702</v>
      </c>
      <c r="C18" s="45" t="s">
        <v>374</v>
      </c>
      <c r="D18" s="45" t="s">
        <v>703</v>
      </c>
      <c r="E18" s="64">
        <v>30000</v>
      </c>
      <c r="F18" s="64"/>
      <c r="G18" s="64"/>
    </row>
    <row r="19" ht="35" customHeight="1" spans="1:7">
      <c r="A19" s="37"/>
      <c r="B19" s="45" t="s">
        <v>702</v>
      </c>
      <c r="C19" s="45" t="s">
        <v>376</v>
      </c>
      <c r="D19" s="45" t="s">
        <v>703</v>
      </c>
      <c r="E19" s="64">
        <v>164162</v>
      </c>
      <c r="F19" s="64"/>
      <c r="G19" s="64"/>
    </row>
    <row r="20" ht="35" customHeight="1" spans="1:7">
      <c r="A20" s="37"/>
      <c r="B20" s="45" t="s">
        <v>702</v>
      </c>
      <c r="C20" s="45" t="s">
        <v>378</v>
      </c>
      <c r="D20" s="45" t="s">
        <v>703</v>
      </c>
      <c r="E20" s="64">
        <v>1598102</v>
      </c>
      <c r="F20" s="64"/>
      <c r="G20" s="64"/>
    </row>
    <row r="21" ht="35" customHeight="1" spans="1:7">
      <c r="A21" s="37"/>
      <c r="B21" s="45" t="s">
        <v>702</v>
      </c>
      <c r="C21" s="45" t="s">
        <v>380</v>
      </c>
      <c r="D21" s="45" t="s">
        <v>703</v>
      </c>
      <c r="E21" s="64">
        <v>705200</v>
      </c>
      <c r="F21" s="64"/>
      <c r="G21" s="64"/>
    </row>
    <row r="22" ht="35" customHeight="1" spans="1:7">
      <c r="A22" s="37"/>
      <c r="B22" s="45" t="s">
        <v>702</v>
      </c>
      <c r="C22" s="45" t="s">
        <v>382</v>
      </c>
      <c r="D22" s="45" t="s">
        <v>703</v>
      </c>
      <c r="E22" s="64">
        <v>500000</v>
      </c>
      <c r="F22" s="64"/>
      <c r="G22" s="64"/>
    </row>
    <row r="23" ht="35" customHeight="1" spans="1:7">
      <c r="A23" s="37"/>
      <c r="B23" s="45" t="s">
        <v>702</v>
      </c>
      <c r="C23" s="45" t="s">
        <v>384</v>
      </c>
      <c r="D23" s="45" t="s">
        <v>703</v>
      </c>
      <c r="E23" s="64">
        <v>2014000</v>
      </c>
      <c r="F23" s="64"/>
      <c r="G23" s="64"/>
    </row>
    <row r="24" ht="35" customHeight="1" spans="1:7">
      <c r="A24" s="37"/>
      <c r="B24" s="45" t="s">
        <v>702</v>
      </c>
      <c r="C24" s="45" t="s">
        <v>386</v>
      </c>
      <c r="D24" s="45" t="s">
        <v>703</v>
      </c>
      <c r="E24" s="64">
        <v>100000</v>
      </c>
      <c r="F24" s="64"/>
      <c r="G24" s="64"/>
    </row>
    <row r="25" ht="35" customHeight="1" spans="1:7">
      <c r="A25" s="37"/>
      <c r="B25" s="45" t="s">
        <v>702</v>
      </c>
      <c r="C25" s="45" t="s">
        <v>388</v>
      </c>
      <c r="D25" s="45" t="s">
        <v>703</v>
      </c>
      <c r="E25" s="64">
        <v>180000</v>
      </c>
      <c r="F25" s="64"/>
      <c r="G25" s="64"/>
    </row>
    <row r="26" ht="35" customHeight="1" spans="1:7">
      <c r="A26" s="37"/>
      <c r="B26" s="45" t="s">
        <v>702</v>
      </c>
      <c r="C26" s="45" t="s">
        <v>390</v>
      </c>
      <c r="D26" s="45" t="s">
        <v>703</v>
      </c>
      <c r="E26" s="64">
        <v>106978</v>
      </c>
      <c r="F26" s="64"/>
      <c r="G26" s="64"/>
    </row>
    <row r="27" ht="35" customHeight="1" spans="1:7">
      <c r="A27" s="37"/>
      <c r="B27" s="45" t="s">
        <v>702</v>
      </c>
      <c r="C27" s="45" t="s">
        <v>392</v>
      </c>
      <c r="D27" s="45" t="s">
        <v>703</v>
      </c>
      <c r="E27" s="64">
        <v>50000</v>
      </c>
      <c r="F27" s="64"/>
      <c r="G27" s="64"/>
    </row>
    <row r="28" ht="35" customHeight="1" spans="1:7">
      <c r="A28" s="37"/>
      <c r="B28" s="45" t="s">
        <v>702</v>
      </c>
      <c r="C28" s="45" t="s">
        <v>394</v>
      </c>
      <c r="D28" s="45" t="s">
        <v>703</v>
      </c>
      <c r="E28" s="64">
        <v>40000</v>
      </c>
      <c r="F28" s="64"/>
      <c r="G28" s="64"/>
    </row>
    <row r="29" ht="35" customHeight="1" spans="1:7">
      <c r="A29" s="37"/>
      <c r="B29" s="45" t="s">
        <v>702</v>
      </c>
      <c r="C29" s="45" t="s">
        <v>396</v>
      </c>
      <c r="D29" s="45" t="s">
        <v>703</v>
      </c>
      <c r="E29" s="64">
        <v>50000</v>
      </c>
      <c r="F29" s="64"/>
      <c r="G29" s="64"/>
    </row>
    <row r="30" ht="35" customHeight="1" spans="1:7">
      <c r="A30" s="37"/>
      <c r="B30" s="45" t="s">
        <v>702</v>
      </c>
      <c r="C30" s="45" t="s">
        <v>398</v>
      </c>
      <c r="D30" s="45" t="s">
        <v>703</v>
      </c>
      <c r="E30" s="64">
        <v>100000</v>
      </c>
      <c r="F30" s="64"/>
      <c r="G30" s="64"/>
    </row>
    <row r="31" ht="35" customHeight="1" spans="1:7">
      <c r="A31" s="37"/>
      <c r="B31" s="45" t="s">
        <v>702</v>
      </c>
      <c r="C31" s="45" t="s">
        <v>400</v>
      </c>
      <c r="D31" s="45" t="s">
        <v>703</v>
      </c>
      <c r="E31" s="64">
        <v>1140000</v>
      </c>
      <c r="F31" s="64"/>
      <c r="G31" s="64"/>
    </row>
    <row r="32" ht="35" customHeight="1" spans="1:7">
      <c r="A32" s="37"/>
      <c r="B32" s="45" t="s">
        <v>702</v>
      </c>
      <c r="C32" s="45" t="s">
        <v>402</v>
      </c>
      <c r="D32" s="45" t="s">
        <v>703</v>
      </c>
      <c r="E32" s="64">
        <v>840000</v>
      </c>
      <c r="F32" s="64"/>
      <c r="G32" s="64"/>
    </row>
    <row r="33" ht="35" customHeight="1" spans="1:7">
      <c r="A33" s="37"/>
      <c r="B33" s="45" t="s">
        <v>702</v>
      </c>
      <c r="C33" s="45" t="s">
        <v>404</v>
      </c>
      <c r="D33" s="45" t="s">
        <v>703</v>
      </c>
      <c r="E33" s="64">
        <v>690000</v>
      </c>
      <c r="F33" s="64"/>
      <c r="G33" s="64"/>
    </row>
    <row r="34" ht="35" customHeight="1" spans="1:7">
      <c r="A34" s="37"/>
      <c r="B34" s="45" t="s">
        <v>702</v>
      </c>
      <c r="C34" s="45" t="s">
        <v>406</v>
      </c>
      <c r="D34" s="45" t="s">
        <v>703</v>
      </c>
      <c r="E34" s="64">
        <v>500000</v>
      </c>
      <c r="F34" s="64"/>
      <c r="G34" s="64"/>
    </row>
    <row r="35" ht="35" customHeight="1" spans="1:7">
      <c r="A35" s="37"/>
      <c r="B35" s="45" t="s">
        <v>702</v>
      </c>
      <c r="C35" s="45" t="s">
        <v>408</v>
      </c>
      <c r="D35" s="45" t="s">
        <v>703</v>
      </c>
      <c r="E35" s="64">
        <v>250000</v>
      </c>
      <c r="F35" s="64"/>
      <c r="G35" s="64"/>
    </row>
    <row r="36" ht="35" customHeight="1" spans="1:7">
      <c r="A36" s="37"/>
      <c r="B36" s="45" t="s">
        <v>702</v>
      </c>
      <c r="C36" s="45" t="s">
        <v>410</v>
      </c>
      <c r="D36" s="45" t="s">
        <v>703</v>
      </c>
      <c r="E36" s="64">
        <v>2028562.36</v>
      </c>
      <c r="F36" s="64"/>
      <c r="G36" s="64"/>
    </row>
    <row r="37" ht="35" customHeight="1" spans="1:7">
      <c r="A37" s="37"/>
      <c r="B37" s="45" t="s">
        <v>702</v>
      </c>
      <c r="C37" s="45" t="s">
        <v>412</v>
      </c>
      <c r="D37" s="45" t="s">
        <v>703</v>
      </c>
      <c r="E37" s="64">
        <v>30000</v>
      </c>
      <c r="F37" s="64"/>
      <c r="G37" s="64"/>
    </row>
    <row r="38" ht="35" customHeight="1" spans="1:7">
      <c r="A38" s="37"/>
      <c r="B38" s="45" t="s">
        <v>704</v>
      </c>
      <c r="C38" s="45" t="s">
        <v>417</v>
      </c>
      <c r="D38" s="45" t="s">
        <v>703</v>
      </c>
      <c r="E38" s="64">
        <v>26256</v>
      </c>
      <c r="F38" s="64"/>
      <c r="G38" s="64"/>
    </row>
    <row r="39" ht="35" customHeight="1" spans="1:7">
      <c r="A39" s="65" t="s">
        <v>53</v>
      </c>
      <c r="B39" s="66" t="s">
        <v>199</v>
      </c>
      <c r="C39" s="66"/>
      <c r="D39" s="67"/>
      <c r="E39" s="64">
        <v>30360960.36</v>
      </c>
      <c r="F39" s="64"/>
      <c r="G39" s="64"/>
    </row>
  </sheetData>
  <mergeCells count="11">
    <mergeCell ref="A2:G2"/>
    <mergeCell ref="A3:D3"/>
    <mergeCell ref="E4:G4"/>
    <mergeCell ref="A39:D3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workbookViewId="0">
      <selection activeCell="A3" sqref="A3:C3"/>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7"/>
      <c r="B1" s="7"/>
      <c r="C1" s="7"/>
      <c r="D1" s="7"/>
      <c r="E1" s="7"/>
      <c r="F1" s="7"/>
      <c r="G1" s="7"/>
      <c r="H1" s="7"/>
      <c r="I1" s="7"/>
      <c r="J1" s="8" t="s">
        <v>705</v>
      </c>
    </row>
    <row r="2" ht="41.25" customHeight="1" spans="1:10">
      <c r="A2" s="7" t="str">
        <f>"2026"&amp;"年单位整体支出绩效目标表"</f>
        <v>2026年单位整体支出绩效目标表</v>
      </c>
      <c r="B2" s="9"/>
      <c r="C2" s="9"/>
      <c r="D2" s="9"/>
      <c r="E2" s="9"/>
      <c r="F2" s="9"/>
      <c r="G2" s="9"/>
      <c r="H2" s="9"/>
      <c r="I2" s="9"/>
      <c r="J2" s="9"/>
    </row>
    <row r="3" ht="17.25" customHeight="1" spans="1:10">
      <c r="A3" s="10" t="str">
        <f>"单位名称："&amp;"富民县水务局（本级）"</f>
        <v>单位名称：富民县水务局（本级）</v>
      </c>
      <c r="B3" s="10"/>
      <c r="C3" s="11"/>
      <c r="D3" s="12"/>
      <c r="E3" s="12"/>
      <c r="F3" s="12"/>
      <c r="G3" s="12"/>
      <c r="H3" s="12"/>
      <c r="I3" s="12"/>
      <c r="J3" s="93" t="s">
        <v>1</v>
      </c>
    </row>
    <row r="4" ht="30" customHeight="1" spans="1:10">
      <c r="A4" s="13" t="s">
        <v>706</v>
      </c>
      <c r="B4" s="14"/>
      <c r="C4" s="15"/>
      <c r="D4" s="15"/>
      <c r="E4" s="16"/>
      <c r="F4" s="17" t="s">
        <v>707</v>
      </c>
      <c r="G4" s="16"/>
      <c r="H4" s="18"/>
      <c r="I4" s="15"/>
      <c r="J4" s="16"/>
    </row>
    <row r="5" ht="32.25" customHeight="1" spans="1:10">
      <c r="A5" s="19" t="s">
        <v>708</v>
      </c>
      <c r="B5" s="20"/>
      <c r="C5" s="20"/>
      <c r="D5" s="20"/>
      <c r="E5" s="20"/>
      <c r="F5" s="20"/>
      <c r="G5" s="20"/>
      <c r="H5" s="20"/>
      <c r="I5" s="21"/>
      <c r="J5" s="22" t="s">
        <v>709</v>
      </c>
    </row>
    <row r="6" ht="99.75" customHeight="1" spans="1:10">
      <c r="A6" s="23" t="s">
        <v>710</v>
      </c>
      <c r="B6" s="24" t="s">
        <v>711</v>
      </c>
      <c r="C6" s="25" t="s">
        <v>712</v>
      </c>
      <c r="D6" s="25"/>
      <c r="E6" s="25"/>
      <c r="F6" s="25"/>
      <c r="G6" s="25"/>
      <c r="H6" s="25"/>
      <c r="I6" s="25"/>
      <c r="J6" s="26" t="s">
        <v>713</v>
      </c>
    </row>
    <row r="7" ht="99.75" customHeight="1" spans="1:10">
      <c r="A7" s="23"/>
      <c r="B7" s="24" t="str">
        <f>"总体绩效目标（"&amp;"2026"&amp;"-"&amp;("2026"+2)&amp;"年期间）"</f>
        <v>总体绩效目标（2026-2028年期间）</v>
      </c>
      <c r="C7" s="25" t="s">
        <v>714</v>
      </c>
      <c r="D7" s="25"/>
      <c r="E7" s="25"/>
      <c r="F7" s="25"/>
      <c r="G7" s="25"/>
      <c r="H7" s="25"/>
      <c r="I7" s="25"/>
      <c r="J7" s="26" t="s">
        <v>715</v>
      </c>
    </row>
    <row r="8" ht="75" customHeight="1" spans="1:10">
      <c r="A8" s="24" t="s">
        <v>716</v>
      </c>
      <c r="B8" s="27" t="str">
        <f>"预算年度（"&amp;"2026"&amp;"年）绩效目标"</f>
        <v>预算年度（2026年）绩效目标</v>
      </c>
      <c r="C8" s="28" t="s">
        <v>717</v>
      </c>
      <c r="D8" s="28"/>
      <c r="E8" s="28"/>
      <c r="F8" s="28"/>
      <c r="G8" s="28"/>
      <c r="H8" s="28"/>
      <c r="I8" s="28"/>
      <c r="J8" s="29" t="s">
        <v>718</v>
      </c>
    </row>
    <row r="9" ht="32.25" customHeight="1" spans="1:10">
      <c r="A9" s="30" t="s">
        <v>719</v>
      </c>
      <c r="B9" s="30"/>
      <c r="C9" s="30"/>
      <c r="D9" s="30"/>
      <c r="E9" s="30"/>
      <c r="F9" s="30"/>
      <c r="G9" s="30"/>
      <c r="H9" s="30"/>
      <c r="I9" s="30"/>
      <c r="J9" s="30"/>
    </row>
    <row r="10" ht="32.25" customHeight="1" spans="1:10">
      <c r="A10" s="24" t="s">
        <v>720</v>
      </c>
      <c r="B10" s="24"/>
      <c r="C10" s="23" t="s">
        <v>721</v>
      </c>
      <c r="D10" s="23"/>
      <c r="E10" s="23"/>
      <c r="F10" s="23" t="s">
        <v>722</v>
      </c>
      <c r="G10" s="23"/>
      <c r="H10" s="23" t="s">
        <v>723</v>
      </c>
      <c r="I10" s="23"/>
      <c r="J10" s="23"/>
    </row>
    <row r="11" ht="32.25" customHeight="1" spans="1:10">
      <c r="A11" s="24"/>
      <c r="B11" s="24"/>
      <c r="C11" s="23"/>
      <c r="D11" s="23"/>
      <c r="E11" s="23"/>
      <c r="F11" s="23"/>
      <c r="G11" s="23"/>
      <c r="H11" s="24" t="s">
        <v>724</v>
      </c>
      <c r="I11" s="24" t="s">
        <v>725</v>
      </c>
      <c r="J11" s="24" t="s">
        <v>726</v>
      </c>
    </row>
    <row r="12" ht="24" customHeight="1" spans="1:10">
      <c r="A12" s="31" t="s">
        <v>53</v>
      </c>
      <c r="B12" s="32"/>
      <c r="C12" s="32"/>
      <c r="D12" s="32"/>
      <c r="E12" s="32"/>
      <c r="F12" s="32"/>
      <c r="G12" s="33"/>
      <c r="H12" s="34">
        <v>33082914.58</v>
      </c>
      <c r="I12" s="34">
        <v>33082914.58</v>
      </c>
      <c r="J12" s="34"/>
    </row>
    <row r="13" ht="34.5" customHeight="1" spans="1:10">
      <c r="A13" s="25" t="s">
        <v>203</v>
      </c>
      <c r="B13" s="35"/>
      <c r="C13" s="25" t="s">
        <v>727</v>
      </c>
      <c r="D13" s="35"/>
      <c r="E13" s="35"/>
      <c r="F13" s="35"/>
      <c r="G13" s="35"/>
      <c r="H13" s="36">
        <v>2748210.22</v>
      </c>
      <c r="I13" s="36">
        <v>2748210.22</v>
      </c>
      <c r="J13" s="36"/>
    </row>
    <row r="14" ht="34.5" customHeight="1" spans="1:10">
      <c r="A14" s="25" t="s">
        <v>728</v>
      </c>
      <c r="B14" s="37"/>
      <c r="C14" s="25" t="s">
        <v>729</v>
      </c>
      <c r="D14" s="37"/>
      <c r="E14" s="37"/>
      <c r="F14" s="37"/>
      <c r="G14" s="37"/>
      <c r="H14" s="36">
        <v>30334704.36</v>
      </c>
      <c r="I14" s="36">
        <v>30334704.36</v>
      </c>
      <c r="J14" s="36"/>
    </row>
    <row r="15" ht="32.25" customHeight="1" spans="1:10">
      <c r="A15" s="30" t="s">
        <v>730</v>
      </c>
      <c r="B15" s="30"/>
      <c r="C15" s="30"/>
      <c r="D15" s="30"/>
      <c r="E15" s="30"/>
      <c r="F15" s="30"/>
      <c r="G15" s="30"/>
      <c r="H15" s="30"/>
      <c r="I15" s="30"/>
      <c r="J15" s="30"/>
    </row>
    <row r="16" ht="32.25" customHeight="1" spans="1:10">
      <c r="A16" s="38" t="s">
        <v>731</v>
      </c>
      <c r="B16" s="38"/>
      <c r="C16" s="38"/>
      <c r="D16" s="38"/>
      <c r="E16" s="38"/>
      <c r="F16" s="38"/>
      <c r="G16" s="38"/>
      <c r="H16" s="39" t="s">
        <v>732</v>
      </c>
      <c r="I16" s="40" t="s">
        <v>427</v>
      </c>
      <c r="J16" s="39" t="s">
        <v>733</v>
      </c>
    </row>
    <row r="17" ht="36" customHeight="1" spans="1:10">
      <c r="A17" s="41" t="s">
        <v>420</v>
      </c>
      <c r="B17" s="41" t="s">
        <v>734</v>
      </c>
      <c r="C17" s="42" t="s">
        <v>422</v>
      </c>
      <c r="D17" s="42" t="s">
        <v>423</v>
      </c>
      <c r="E17" s="42" t="s">
        <v>424</v>
      </c>
      <c r="F17" s="42" t="s">
        <v>425</v>
      </c>
      <c r="G17" s="42" t="s">
        <v>426</v>
      </c>
      <c r="H17" s="43"/>
      <c r="I17" s="43"/>
      <c r="J17" s="43"/>
    </row>
    <row r="18" ht="32.25" customHeight="1" spans="1:10">
      <c r="A18" s="44" t="s">
        <v>429</v>
      </c>
      <c r="B18" s="44"/>
      <c r="C18" s="45"/>
      <c r="D18" s="44"/>
      <c r="E18" s="44"/>
      <c r="F18" s="44"/>
      <c r="G18" s="44"/>
      <c r="H18" s="46"/>
      <c r="I18" s="28"/>
      <c r="J18" s="46"/>
    </row>
    <row r="19" ht="32.25" customHeight="1" spans="1:10">
      <c r="A19" s="44"/>
      <c r="B19" s="44" t="s">
        <v>430</v>
      </c>
      <c r="C19" s="45"/>
      <c r="D19" s="44"/>
      <c r="E19" s="44"/>
      <c r="F19" s="44"/>
      <c r="G19" s="44"/>
      <c r="H19" s="46"/>
      <c r="I19" s="28"/>
      <c r="J19" s="46"/>
    </row>
    <row r="20" ht="41" customHeight="1" spans="1:10">
      <c r="A20" s="44"/>
      <c r="B20" s="44"/>
      <c r="C20" s="45" t="s">
        <v>203</v>
      </c>
      <c r="D20" s="44" t="s">
        <v>432</v>
      </c>
      <c r="E20" s="44" t="s">
        <v>735</v>
      </c>
      <c r="F20" s="44" t="s">
        <v>457</v>
      </c>
      <c r="G20" s="44" t="s">
        <v>435</v>
      </c>
      <c r="H20" s="46" t="s">
        <v>736</v>
      </c>
      <c r="I20" s="28" t="s">
        <v>463</v>
      </c>
      <c r="J20" s="46" t="s">
        <v>737</v>
      </c>
    </row>
    <row r="21" ht="32.25" customHeight="1" spans="1:10">
      <c r="A21" s="44"/>
      <c r="B21" s="44" t="s">
        <v>437</v>
      </c>
      <c r="C21" s="45"/>
      <c r="D21" s="44"/>
      <c r="E21" s="44"/>
      <c r="F21" s="44"/>
      <c r="G21" s="44"/>
      <c r="H21" s="46"/>
      <c r="I21" s="28"/>
      <c r="J21" s="46"/>
    </row>
    <row r="22" ht="39" customHeight="1" spans="1:10">
      <c r="A22" s="44"/>
      <c r="B22" s="44"/>
      <c r="C22" s="45" t="s">
        <v>516</v>
      </c>
      <c r="D22" s="44" t="s">
        <v>445</v>
      </c>
      <c r="E22" s="44" t="s">
        <v>433</v>
      </c>
      <c r="F22" s="44" t="s">
        <v>434</v>
      </c>
      <c r="G22" s="44" t="s">
        <v>435</v>
      </c>
      <c r="H22" s="46" t="s">
        <v>738</v>
      </c>
      <c r="I22" s="28" t="s">
        <v>534</v>
      </c>
      <c r="J22" s="46" t="s">
        <v>737</v>
      </c>
    </row>
    <row r="23" ht="32.25" customHeight="1" spans="1:10">
      <c r="A23" s="44"/>
      <c r="B23" s="44" t="s">
        <v>439</v>
      </c>
      <c r="C23" s="45"/>
      <c r="D23" s="44"/>
      <c r="E23" s="44"/>
      <c r="F23" s="44"/>
      <c r="G23" s="44"/>
      <c r="H23" s="46"/>
      <c r="I23" s="28"/>
      <c r="J23" s="46"/>
    </row>
    <row r="24" ht="51" customHeight="1" spans="1:10">
      <c r="A24" s="44"/>
      <c r="B24" s="44"/>
      <c r="C24" s="45" t="s">
        <v>739</v>
      </c>
      <c r="D24" s="44" t="s">
        <v>445</v>
      </c>
      <c r="E24" s="44" t="s">
        <v>433</v>
      </c>
      <c r="F24" s="44" t="s">
        <v>434</v>
      </c>
      <c r="G24" s="44" t="s">
        <v>435</v>
      </c>
      <c r="H24" s="46" t="s">
        <v>738</v>
      </c>
      <c r="I24" s="28" t="s">
        <v>502</v>
      </c>
      <c r="J24" s="46" t="s">
        <v>737</v>
      </c>
    </row>
    <row r="25" ht="32.25" customHeight="1" spans="1:10">
      <c r="A25" s="44" t="s">
        <v>442</v>
      </c>
      <c r="B25" s="44"/>
      <c r="C25" s="45"/>
      <c r="D25" s="44"/>
      <c r="E25" s="44"/>
      <c r="F25" s="44"/>
      <c r="G25" s="44"/>
      <c r="H25" s="46"/>
      <c r="I25" s="28"/>
      <c r="J25" s="46"/>
    </row>
    <row r="26" ht="32.25" customHeight="1" spans="1:10">
      <c r="A26" s="44"/>
      <c r="B26" s="44" t="s">
        <v>443</v>
      </c>
      <c r="C26" s="45"/>
      <c r="D26" s="44"/>
      <c r="E26" s="44"/>
      <c r="F26" s="44"/>
      <c r="G26" s="44"/>
      <c r="H26" s="46"/>
      <c r="I26" s="28"/>
      <c r="J26" s="46"/>
    </row>
    <row r="27" ht="40" customHeight="1" spans="1:10">
      <c r="A27" s="44"/>
      <c r="B27" s="44"/>
      <c r="C27" s="45" t="s">
        <v>740</v>
      </c>
      <c r="D27" s="44" t="s">
        <v>445</v>
      </c>
      <c r="E27" s="44" t="s">
        <v>433</v>
      </c>
      <c r="F27" s="44" t="s">
        <v>434</v>
      </c>
      <c r="G27" s="44" t="s">
        <v>435</v>
      </c>
      <c r="H27" s="46" t="s">
        <v>741</v>
      </c>
      <c r="I27" s="28" t="s">
        <v>742</v>
      </c>
      <c r="J27" s="46" t="s">
        <v>737</v>
      </c>
    </row>
    <row r="28" ht="32.25" customHeight="1" spans="1:10">
      <c r="A28" s="44" t="s">
        <v>448</v>
      </c>
      <c r="B28" s="44"/>
      <c r="C28" s="45"/>
      <c r="D28" s="44"/>
      <c r="E28" s="44"/>
      <c r="F28" s="44"/>
      <c r="G28" s="44"/>
      <c r="H28" s="46"/>
      <c r="I28" s="28"/>
      <c r="J28" s="46"/>
    </row>
    <row r="29" ht="32.25" customHeight="1" spans="1:10">
      <c r="A29" s="44"/>
      <c r="B29" s="44" t="s">
        <v>449</v>
      </c>
      <c r="C29" s="45"/>
      <c r="D29" s="44"/>
      <c r="E29" s="44"/>
      <c r="F29" s="44"/>
      <c r="G29" s="44"/>
      <c r="H29" s="46"/>
      <c r="I29" s="28"/>
      <c r="J29" s="46"/>
    </row>
    <row r="30" ht="48" customHeight="1" spans="1:10">
      <c r="A30" s="44"/>
      <c r="B30" s="44"/>
      <c r="C30" s="45" t="s">
        <v>449</v>
      </c>
      <c r="D30" s="44" t="s">
        <v>432</v>
      </c>
      <c r="E30" s="44" t="s">
        <v>451</v>
      </c>
      <c r="F30" s="44" t="s">
        <v>434</v>
      </c>
      <c r="G30" s="44" t="s">
        <v>435</v>
      </c>
      <c r="H30" s="46" t="s">
        <v>743</v>
      </c>
      <c r="I30" s="28" t="s">
        <v>744</v>
      </c>
      <c r="J30" s="46" t="s">
        <v>745</v>
      </c>
    </row>
    <row r="31" ht="32.25" customHeight="1" spans="1:10">
      <c r="A31" s="44" t="s">
        <v>453</v>
      </c>
      <c r="B31" s="44"/>
      <c r="C31" s="45"/>
      <c r="D31" s="44"/>
      <c r="E31" s="44"/>
      <c r="F31" s="44"/>
      <c r="G31" s="44"/>
      <c r="H31" s="46"/>
      <c r="I31" s="28"/>
      <c r="J31" s="46"/>
    </row>
    <row r="32" ht="32.25" customHeight="1" spans="1:10">
      <c r="A32" s="44"/>
      <c r="B32" s="44" t="s">
        <v>454</v>
      </c>
      <c r="C32" s="45"/>
      <c r="D32" s="44"/>
      <c r="E32" s="44"/>
      <c r="F32" s="44"/>
      <c r="G32" s="44"/>
      <c r="H32" s="46"/>
      <c r="I32" s="28"/>
      <c r="J32" s="46"/>
    </row>
    <row r="33" ht="42" customHeight="1" spans="1:10">
      <c r="A33" s="44"/>
      <c r="B33" s="44"/>
      <c r="C33" s="45" t="s">
        <v>663</v>
      </c>
      <c r="D33" s="44" t="s">
        <v>746</v>
      </c>
      <c r="E33" s="44" t="s">
        <v>735</v>
      </c>
      <c r="F33" s="44" t="s">
        <v>457</v>
      </c>
      <c r="G33" s="44" t="s">
        <v>435</v>
      </c>
      <c r="H33" s="46" t="s">
        <v>738</v>
      </c>
      <c r="I33" s="28" t="s">
        <v>657</v>
      </c>
      <c r="J33" s="46" t="s">
        <v>737</v>
      </c>
    </row>
  </sheetData>
  <mergeCells count="31">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showZeros="0" workbookViewId="0">
      <selection activeCell="A3" sqref="A3:B3"/>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"2026"&amp;"年单位收入预算表"</f>
        <v>2026年单位收入预算表</v>
      </c>
      <c r="B2" s="2"/>
      <c r="C2" s="2"/>
      <c r="D2" s="2"/>
      <c r="E2" s="2"/>
      <c r="F2" s="2"/>
      <c r="G2" s="2"/>
      <c r="H2" s="2"/>
      <c r="I2" s="2"/>
      <c r="J2" s="2"/>
      <c r="K2" s="2"/>
      <c r="L2" s="2"/>
      <c r="M2" s="2"/>
      <c r="N2" s="2"/>
      <c r="O2" s="2"/>
      <c r="P2" s="2"/>
      <c r="Q2" s="2"/>
      <c r="R2" s="2"/>
      <c r="S2" s="2"/>
      <c r="T2" s="2"/>
    </row>
    <row r="3" ht="17.25" customHeight="1" spans="1:20">
      <c r="A3" s="3" t="str">
        <f>"单位名称："&amp;"富民县水务局（本级）"</f>
        <v>单位名称：富民县水务局（本级）</v>
      </c>
      <c r="B3" s="3"/>
      <c r="C3" s="1" t="s">
        <v>1</v>
      </c>
      <c r="D3" s="1"/>
      <c r="E3" s="1"/>
      <c r="F3" s="1"/>
      <c r="G3" s="1"/>
      <c r="H3" s="1"/>
      <c r="I3" s="1"/>
      <c r="J3" s="1"/>
      <c r="K3" s="1"/>
      <c r="L3" s="1"/>
      <c r="M3" s="1"/>
      <c r="N3" s="1"/>
      <c r="O3" s="1"/>
      <c r="P3" s="1"/>
      <c r="Q3" s="1"/>
      <c r="R3" s="1"/>
      <c r="S3" s="1"/>
      <c r="T3" s="1"/>
    </row>
    <row r="4" ht="21.75" customHeight="1" spans="1:20">
      <c r="A4" s="68" t="s">
        <v>51</v>
      </c>
      <c r="B4" s="68" t="s">
        <v>52</v>
      </c>
      <c r="C4" s="68" t="s">
        <v>53</v>
      </c>
      <c r="D4" s="68" t="s">
        <v>54</v>
      </c>
      <c r="E4" s="68"/>
      <c r="F4" s="68"/>
      <c r="G4" s="68"/>
      <c r="H4" s="68"/>
      <c r="I4" s="68"/>
      <c r="J4" s="68"/>
      <c r="K4" s="68"/>
      <c r="L4" s="68"/>
      <c r="M4" s="68"/>
      <c r="N4" s="68"/>
      <c r="O4" s="68" t="s">
        <v>46</v>
      </c>
      <c r="P4" s="68"/>
      <c r="Q4" s="68"/>
      <c r="R4" s="68"/>
      <c r="S4" s="68"/>
      <c r="T4" s="68"/>
    </row>
    <row r="5" ht="27" customHeight="1" spans="1:20">
      <c r="A5" s="68"/>
      <c r="B5" s="68"/>
      <c r="C5" s="68"/>
      <c r="D5" s="68" t="s">
        <v>55</v>
      </c>
      <c r="E5" s="68" t="s">
        <v>56</v>
      </c>
      <c r="F5" s="68" t="s">
        <v>57</v>
      </c>
      <c r="G5" s="68" t="s">
        <v>58</v>
      </c>
      <c r="H5" s="68" t="s">
        <v>59</v>
      </c>
      <c r="I5" s="68" t="s">
        <v>60</v>
      </c>
      <c r="J5" s="68"/>
      <c r="K5" s="68"/>
      <c r="L5" s="68"/>
      <c r="M5" s="68"/>
      <c r="N5" s="68"/>
      <c r="O5" s="68" t="s">
        <v>55</v>
      </c>
      <c r="P5" s="68" t="s">
        <v>56</v>
      </c>
      <c r="Q5" s="68" t="s">
        <v>57</v>
      </c>
      <c r="R5" s="68" t="s">
        <v>58</v>
      </c>
      <c r="S5" s="68" t="s">
        <v>59</v>
      </c>
      <c r="T5" s="68" t="s">
        <v>60</v>
      </c>
    </row>
    <row r="6" ht="30" customHeight="1" spans="1:20">
      <c r="A6" s="68"/>
      <c r="B6" s="68"/>
      <c r="C6" s="68"/>
      <c r="D6" s="68"/>
      <c r="E6" s="68"/>
      <c r="F6" s="68"/>
      <c r="G6" s="68"/>
      <c r="H6" s="68"/>
      <c r="I6" s="68" t="s">
        <v>55</v>
      </c>
      <c r="J6" s="68" t="s">
        <v>61</v>
      </c>
      <c r="K6" s="68" t="s">
        <v>62</v>
      </c>
      <c r="L6" s="68" t="s">
        <v>63</v>
      </c>
      <c r="M6" s="68" t="s">
        <v>64</v>
      </c>
      <c r="N6" s="68" t="s">
        <v>65</v>
      </c>
      <c r="O6" s="68"/>
      <c r="P6" s="68"/>
      <c r="Q6" s="68"/>
      <c r="R6" s="68"/>
      <c r="S6" s="68"/>
      <c r="T6" s="68"/>
    </row>
    <row r="7" ht="1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18" customHeight="1" spans="1:20">
      <c r="A8" s="79" t="s">
        <v>66</v>
      </c>
      <c r="B8" s="79" t="s">
        <v>67</v>
      </c>
      <c r="C8" s="82">
        <v>58439683.5</v>
      </c>
      <c r="D8" s="82">
        <v>33082914.58</v>
      </c>
      <c r="E8" s="82">
        <v>33082914.58</v>
      </c>
      <c r="F8" s="82"/>
      <c r="G8" s="82"/>
      <c r="H8" s="82"/>
      <c r="I8" s="82"/>
      <c r="J8" s="82"/>
      <c r="K8" s="82"/>
      <c r="L8" s="82"/>
      <c r="M8" s="82"/>
      <c r="N8" s="82"/>
      <c r="O8" s="82">
        <v>25356768.92</v>
      </c>
      <c r="P8" s="82">
        <v>14346000</v>
      </c>
      <c r="Q8" s="82">
        <v>11010768.92</v>
      </c>
      <c r="R8" s="82"/>
      <c r="S8" s="82"/>
      <c r="T8" s="82"/>
    </row>
    <row r="9" ht="18" customHeight="1" spans="1:20">
      <c r="A9" s="68" t="s">
        <v>53</v>
      </c>
      <c r="B9" s="68"/>
      <c r="C9" s="82">
        <v>58439683.5</v>
      </c>
      <c r="D9" s="82">
        <v>33082914.58</v>
      </c>
      <c r="E9" s="82">
        <v>33082914.58</v>
      </c>
      <c r="F9" s="82"/>
      <c r="G9" s="82"/>
      <c r="H9" s="82"/>
      <c r="I9" s="82"/>
      <c r="J9" s="82"/>
      <c r="K9" s="82"/>
      <c r="L9" s="82"/>
      <c r="M9" s="82"/>
      <c r="N9" s="82"/>
      <c r="O9" s="82">
        <v>25356768.92</v>
      </c>
      <c r="P9" s="82">
        <v>14346000</v>
      </c>
      <c r="Q9" s="82">
        <v>11010768.92</v>
      </c>
      <c r="R9" s="82"/>
      <c r="S9" s="82"/>
      <c r="T9" s="82"/>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showZeros="0" workbookViewId="0">
      <selection activeCell="F34" sqref="F34"/>
    </sheetView>
  </sheetViews>
  <sheetFormatPr defaultColWidth="10" defaultRowHeight="12.75" customHeight="1" outlineLevelRow="5"/>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23">
      <c r="A1" s="1" t="s">
        <v>747</v>
      </c>
    </row>
    <row r="2" ht="41.25" customHeight="1" spans="1:23">
      <c r="A2" s="2" t="s">
        <v>748</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"单位名称："&amp;"富民县水务局（本级）"</f>
        <v>单位名称：富民县水务局（本级）</v>
      </c>
      <c r="B3" s="3"/>
      <c r="C3" s="3"/>
      <c r="V3" s="1" t="s">
        <v>749</v>
      </c>
      <c r="W3" s="1"/>
    </row>
    <row r="4" ht="17.25" customHeight="1" spans="1:23">
      <c r="A4" s="4" t="s">
        <v>216</v>
      </c>
      <c r="B4" s="4" t="s">
        <v>750</v>
      </c>
      <c r="C4" s="4" t="s">
        <v>751</v>
      </c>
      <c r="D4" s="4" t="s">
        <v>752</v>
      </c>
      <c r="E4" s="4" t="s">
        <v>753</v>
      </c>
      <c r="F4" s="4" t="s">
        <v>754</v>
      </c>
      <c r="G4" s="4"/>
      <c r="H4" s="4"/>
      <c r="I4" s="4"/>
      <c r="J4" s="4"/>
      <c r="K4" s="4"/>
      <c r="L4" s="4"/>
      <c r="M4" s="4" t="s">
        <v>755</v>
      </c>
      <c r="N4" s="4"/>
      <c r="O4" s="4"/>
      <c r="P4" s="4"/>
      <c r="Q4" s="4"/>
      <c r="R4" s="4"/>
      <c r="S4" s="4"/>
      <c r="T4" s="4" t="s">
        <v>756</v>
      </c>
      <c r="U4" s="4"/>
      <c r="V4" s="4"/>
      <c r="W4" s="4" t="s">
        <v>757</v>
      </c>
    </row>
    <row r="5" ht="33" customHeight="1" spans="1:23">
      <c r="A5" s="4"/>
      <c r="B5" s="4"/>
      <c r="C5" s="4"/>
      <c r="D5" s="4"/>
      <c r="E5" s="4"/>
      <c r="F5" s="4" t="s">
        <v>55</v>
      </c>
      <c r="G5" s="4" t="s">
        <v>758</v>
      </c>
      <c r="H5" s="4" t="s">
        <v>759</v>
      </c>
      <c r="I5" s="4" t="s">
        <v>760</v>
      </c>
      <c r="J5" s="4" t="s">
        <v>761</v>
      </c>
      <c r="K5" s="4" t="s">
        <v>762</v>
      </c>
      <c r="L5" s="4" t="s">
        <v>763</v>
      </c>
      <c r="M5" s="4" t="s">
        <v>55</v>
      </c>
      <c r="N5" s="4" t="s">
        <v>764</v>
      </c>
      <c r="O5" s="4" t="s">
        <v>765</v>
      </c>
      <c r="P5" s="4" t="s">
        <v>766</v>
      </c>
      <c r="Q5" s="4" t="s">
        <v>767</v>
      </c>
      <c r="R5" s="4" t="s">
        <v>768</v>
      </c>
      <c r="S5" s="4" t="s">
        <v>769</v>
      </c>
      <c r="T5" s="4" t="s">
        <v>55</v>
      </c>
      <c r="U5" s="4" t="s">
        <v>770</v>
      </c>
      <c r="V5" s="4" t="s">
        <v>771</v>
      </c>
      <c r="W5" s="4"/>
    </row>
    <row r="6" ht="44" customHeight="1" spans="1:23">
      <c r="A6" s="5" t="s">
        <v>67</v>
      </c>
      <c r="B6" s="5" t="s">
        <v>772</v>
      </c>
      <c r="C6" s="5" t="s">
        <v>773</v>
      </c>
      <c r="D6" s="5" t="s">
        <v>774</v>
      </c>
      <c r="E6" s="5" t="s">
        <v>775</v>
      </c>
      <c r="F6" s="6">
        <v>14</v>
      </c>
      <c r="G6" s="6">
        <v>5</v>
      </c>
      <c r="H6" s="6">
        <v>4</v>
      </c>
      <c r="I6" s="6"/>
      <c r="J6" s="6">
        <v>5</v>
      </c>
      <c r="K6" s="6"/>
      <c r="L6" s="6"/>
      <c r="M6" s="6">
        <v>12</v>
      </c>
      <c r="N6" s="6">
        <v>5</v>
      </c>
      <c r="O6" s="6">
        <v>5</v>
      </c>
      <c r="P6" s="6"/>
      <c r="Q6" s="6">
        <v>2</v>
      </c>
      <c r="R6" s="6"/>
      <c r="S6" s="6"/>
      <c r="T6" s="6">
        <v>14</v>
      </c>
      <c r="U6" s="6"/>
      <c r="V6" s="6">
        <v>14</v>
      </c>
      <c r="W6"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43"/>
  <sheetViews>
    <sheetView showGridLines="0" showZeros="0" workbookViewId="0">
      <selection activeCell="A3" sqref="A3:B3"/>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4">
      <c r="A1" s="1" t="s">
        <v>68</v>
      </c>
    </row>
    <row r="2" ht="64" customHeight="1" spans="1:14">
      <c r="A2" s="2" t="str">
        <f>"2026"&amp;"年单位支出预算表"</f>
        <v>2026年单位支出预算表</v>
      </c>
      <c r="B2" s="2"/>
      <c r="C2" s="2"/>
      <c r="D2" s="2"/>
      <c r="E2" s="2"/>
      <c r="F2" s="2"/>
      <c r="G2" s="2"/>
      <c r="H2" s="2"/>
      <c r="I2" s="2"/>
      <c r="J2" s="2"/>
      <c r="K2" s="2"/>
      <c r="L2" s="2"/>
      <c r="M2" s="2"/>
      <c r="N2" s="2"/>
    </row>
    <row r="3" ht="17.25" customHeight="1" spans="1:14">
      <c r="A3" s="3" t="str">
        <f>"单位名称："&amp;"富民县水务局（本级）"</f>
        <v>单位名称：富民县水务局（本级）</v>
      </c>
      <c r="B3" s="3"/>
      <c r="C3" s="1" t="s">
        <v>1</v>
      </c>
      <c r="D3" s="1"/>
      <c r="E3" s="1"/>
      <c r="F3" s="1"/>
      <c r="G3" s="1"/>
      <c r="H3" s="1"/>
      <c r="I3" s="1"/>
      <c r="J3" s="1"/>
      <c r="K3" s="1"/>
      <c r="L3" s="1"/>
      <c r="M3" s="1"/>
      <c r="N3" s="1"/>
    </row>
    <row r="4" ht="27" customHeight="1" spans="1:14">
      <c r="A4" s="68" t="s">
        <v>69</v>
      </c>
      <c r="B4" s="68" t="s">
        <v>70</v>
      </c>
      <c r="C4" s="68" t="s">
        <v>53</v>
      </c>
      <c r="D4" s="68" t="s">
        <v>71</v>
      </c>
      <c r="E4" s="68" t="s">
        <v>72</v>
      </c>
      <c r="F4" s="68" t="s">
        <v>57</v>
      </c>
      <c r="G4" s="68" t="s">
        <v>58</v>
      </c>
      <c r="H4" s="68" t="s">
        <v>73</v>
      </c>
      <c r="I4" s="68" t="s">
        <v>60</v>
      </c>
      <c r="J4" s="68"/>
      <c r="K4" s="68"/>
      <c r="L4" s="68"/>
      <c r="M4" s="68"/>
      <c r="N4" s="68"/>
    </row>
    <row r="5" ht="42" customHeight="1" spans="1:14">
      <c r="A5" s="68"/>
      <c r="B5" s="68"/>
      <c r="C5" s="68"/>
      <c r="D5" s="68" t="s">
        <v>71</v>
      </c>
      <c r="E5" s="68" t="s">
        <v>72</v>
      </c>
      <c r="F5" s="68"/>
      <c r="G5" s="68"/>
      <c r="H5" s="68"/>
      <c r="I5" s="68" t="s">
        <v>55</v>
      </c>
      <c r="J5" s="68" t="s">
        <v>74</v>
      </c>
      <c r="K5" s="68" t="s">
        <v>75</v>
      </c>
      <c r="L5" s="68" t="s">
        <v>76</v>
      </c>
      <c r="M5" s="68" t="s">
        <v>77</v>
      </c>
      <c r="N5" s="68" t="s">
        <v>78</v>
      </c>
    </row>
    <row r="6" ht="18" customHeight="1" spans="1:14">
      <c r="A6" s="68" t="s">
        <v>79</v>
      </c>
      <c r="B6" s="68" t="s">
        <v>80</v>
      </c>
      <c r="C6" s="68" t="s">
        <v>81</v>
      </c>
      <c r="D6" s="68">
        <v>4</v>
      </c>
      <c r="E6" s="68" t="s">
        <v>82</v>
      </c>
      <c r="F6" s="68" t="s">
        <v>83</v>
      </c>
      <c r="G6" s="68" t="s">
        <v>84</v>
      </c>
      <c r="H6" s="68" t="s">
        <v>85</v>
      </c>
      <c r="I6" s="68" t="s">
        <v>86</v>
      </c>
      <c r="J6" s="68" t="s">
        <v>87</v>
      </c>
      <c r="K6" s="68" t="s">
        <v>88</v>
      </c>
      <c r="L6" s="68" t="s">
        <v>89</v>
      </c>
      <c r="M6" s="68" t="s">
        <v>90</v>
      </c>
      <c r="N6" s="68" t="s">
        <v>91</v>
      </c>
    </row>
    <row r="7" ht="21" customHeight="1" outlineLevel="1" spans="1:14">
      <c r="A7" s="88" t="s">
        <v>92</v>
      </c>
      <c r="B7" s="88" t="s">
        <v>93</v>
      </c>
      <c r="C7" s="82">
        <v>253521.12</v>
      </c>
      <c r="D7" s="82">
        <v>227265.12</v>
      </c>
      <c r="E7" s="82">
        <v>26256</v>
      </c>
      <c r="F7" s="82"/>
      <c r="G7" s="82"/>
      <c r="H7" s="82"/>
      <c r="I7" s="82"/>
      <c r="J7" s="82"/>
      <c r="K7" s="82"/>
      <c r="L7" s="82"/>
      <c r="M7" s="82"/>
      <c r="N7" s="82"/>
    </row>
    <row r="8" ht="21" customHeight="1" outlineLevel="1" spans="1:14">
      <c r="A8" s="89" t="s">
        <v>94</v>
      </c>
      <c r="B8" s="89" t="s">
        <v>95</v>
      </c>
      <c r="C8" s="82">
        <v>227265.12</v>
      </c>
      <c r="D8" s="82">
        <v>227265.12</v>
      </c>
      <c r="E8" s="82"/>
      <c r="F8" s="82"/>
      <c r="G8" s="82"/>
      <c r="H8" s="82"/>
      <c r="I8" s="82"/>
      <c r="J8" s="82"/>
      <c r="K8" s="82"/>
      <c r="L8" s="82"/>
      <c r="M8" s="82"/>
      <c r="N8" s="82"/>
    </row>
    <row r="9" ht="21" customHeight="1" outlineLevel="1" spans="1:14">
      <c r="A9" s="90" t="s">
        <v>96</v>
      </c>
      <c r="B9" s="90" t="s">
        <v>97</v>
      </c>
      <c r="C9" s="82">
        <v>227265.12</v>
      </c>
      <c r="D9" s="82">
        <v>227265.12</v>
      </c>
      <c r="E9" s="82"/>
      <c r="F9" s="82"/>
      <c r="G9" s="82"/>
      <c r="H9" s="82"/>
      <c r="I9" s="82"/>
      <c r="J9" s="82"/>
      <c r="K9" s="82"/>
      <c r="L9" s="82"/>
      <c r="M9" s="82"/>
      <c r="N9" s="82"/>
    </row>
    <row r="10" ht="21" customHeight="1" outlineLevel="1" spans="1:14">
      <c r="A10" s="89" t="s">
        <v>98</v>
      </c>
      <c r="B10" s="89" t="s">
        <v>99</v>
      </c>
      <c r="C10" s="82">
        <v>26256</v>
      </c>
      <c r="D10" s="82"/>
      <c r="E10" s="82">
        <v>26256</v>
      </c>
      <c r="F10" s="82"/>
      <c r="G10" s="82"/>
      <c r="H10" s="82"/>
      <c r="I10" s="82"/>
      <c r="J10" s="82"/>
      <c r="K10" s="82"/>
      <c r="L10" s="82"/>
      <c r="M10" s="82"/>
      <c r="N10" s="82"/>
    </row>
    <row r="11" ht="21" customHeight="1" spans="1:14">
      <c r="A11" s="90" t="s">
        <v>100</v>
      </c>
      <c r="B11" s="90" t="s">
        <v>101</v>
      </c>
      <c r="C11" s="82">
        <v>26256</v>
      </c>
      <c r="D11" s="82"/>
      <c r="E11" s="82">
        <v>26256</v>
      </c>
      <c r="F11" s="82"/>
      <c r="G11" s="82"/>
      <c r="H11" s="82"/>
      <c r="I11" s="82"/>
      <c r="J11" s="82"/>
      <c r="K11" s="82"/>
      <c r="L11" s="82"/>
      <c r="M11" s="82"/>
      <c r="N11" s="82"/>
    </row>
    <row r="12" ht="21" customHeight="1" outlineLevel="1" spans="1:14">
      <c r="A12" s="88" t="s">
        <v>102</v>
      </c>
      <c r="B12" s="88" t="s">
        <v>103</v>
      </c>
      <c r="C12" s="82">
        <v>259994.86</v>
      </c>
      <c r="D12" s="82">
        <v>259994.86</v>
      </c>
      <c r="E12" s="82"/>
      <c r="F12" s="82"/>
      <c r="G12" s="82"/>
      <c r="H12" s="82"/>
      <c r="I12" s="82"/>
      <c r="J12" s="82"/>
      <c r="K12" s="82"/>
      <c r="L12" s="82"/>
      <c r="M12" s="82"/>
      <c r="N12" s="82"/>
    </row>
    <row r="13" ht="21" customHeight="1" outlineLevel="1" spans="1:14">
      <c r="A13" s="89" t="s">
        <v>104</v>
      </c>
      <c r="B13" s="89" t="s">
        <v>105</v>
      </c>
      <c r="C13" s="82">
        <v>259994.86</v>
      </c>
      <c r="D13" s="82">
        <v>259994.86</v>
      </c>
      <c r="E13" s="82"/>
      <c r="F13" s="82"/>
      <c r="G13" s="82"/>
      <c r="H13" s="82"/>
      <c r="I13" s="82"/>
      <c r="J13" s="82"/>
      <c r="K13" s="82"/>
      <c r="L13" s="82"/>
      <c r="M13" s="82"/>
      <c r="N13" s="82"/>
    </row>
    <row r="14" ht="21" customHeight="1" outlineLevel="1" spans="1:14">
      <c r="A14" s="90" t="s">
        <v>106</v>
      </c>
      <c r="B14" s="90" t="s">
        <v>107</v>
      </c>
      <c r="C14" s="82">
        <v>96510.35</v>
      </c>
      <c r="D14" s="82">
        <v>96510.35</v>
      </c>
      <c r="E14" s="82"/>
      <c r="F14" s="82"/>
      <c r="G14" s="82"/>
      <c r="H14" s="82"/>
      <c r="I14" s="82"/>
      <c r="J14" s="82"/>
      <c r="K14" s="82"/>
      <c r="L14" s="82"/>
      <c r="M14" s="82"/>
      <c r="N14" s="82"/>
    </row>
    <row r="15" ht="21" customHeight="1" outlineLevel="1" spans="1:14">
      <c r="A15" s="90" t="s">
        <v>108</v>
      </c>
      <c r="B15" s="90" t="s">
        <v>109</v>
      </c>
      <c r="C15" s="82">
        <v>15701.8</v>
      </c>
      <c r="D15" s="82">
        <v>15701.8</v>
      </c>
      <c r="E15" s="82"/>
      <c r="F15" s="82"/>
      <c r="G15" s="82"/>
      <c r="H15" s="82"/>
      <c r="I15" s="82"/>
      <c r="J15" s="82"/>
      <c r="K15" s="82"/>
      <c r="L15" s="82"/>
      <c r="M15" s="82"/>
      <c r="N15" s="82"/>
    </row>
    <row r="16" ht="21" customHeight="1" outlineLevel="1" spans="1:14">
      <c r="A16" s="90" t="s">
        <v>110</v>
      </c>
      <c r="B16" s="90" t="s">
        <v>111</v>
      </c>
      <c r="C16" s="82">
        <v>131213.9</v>
      </c>
      <c r="D16" s="82">
        <v>131213.9</v>
      </c>
      <c r="E16" s="82"/>
      <c r="F16" s="82"/>
      <c r="G16" s="82"/>
      <c r="H16" s="82"/>
      <c r="I16" s="82"/>
      <c r="J16" s="82"/>
      <c r="K16" s="82"/>
      <c r="L16" s="82"/>
      <c r="M16" s="82"/>
      <c r="N16" s="82"/>
    </row>
    <row r="17" ht="21" customHeight="1" spans="1:14">
      <c r="A17" s="90" t="s">
        <v>112</v>
      </c>
      <c r="B17" s="90" t="s">
        <v>113</v>
      </c>
      <c r="C17" s="82">
        <v>16568.81</v>
      </c>
      <c r="D17" s="82">
        <v>16568.81</v>
      </c>
      <c r="E17" s="82"/>
      <c r="F17" s="82"/>
      <c r="G17" s="82"/>
      <c r="H17" s="82"/>
      <c r="I17" s="82"/>
      <c r="J17" s="82"/>
      <c r="K17" s="82"/>
      <c r="L17" s="82"/>
      <c r="M17" s="82"/>
      <c r="N17" s="82"/>
    </row>
    <row r="18" ht="21" customHeight="1" outlineLevel="1" spans="1:14">
      <c r="A18" s="88" t="s">
        <v>114</v>
      </c>
      <c r="B18" s="88" t="s">
        <v>115</v>
      </c>
      <c r="C18" s="82"/>
      <c r="D18" s="82"/>
      <c r="E18" s="82"/>
      <c r="F18" s="82"/>
      <c r="G18" s="82"/>
      <c r="H18" s="82"/>
      <c r="I18" s="82"/>
      <c r="J18" s="82"/>
      <c r="K18" s="82"/>
      <c r="L18" s="82"/>
      <c r="M18" s="82"/>
      <c r="N18" s="82"/>
    </row>
    <row r="19" ht="21" customHeight="1" outlineLevel="1" spans="1:14">
      <c r="A19" s="89" t="s">
        <v>116</v>
      </c>
      <c r="B19" s="89" t="s">
        <v>117</v>
      </c>
      <c r="C19" s="82"/>
      <c r="D19" s="82"/>
      <c r="E19" s="82"/>
      <c r="F19" s="82"/>
      <c r="G19" s="82"/>
      <c r="H19" s="82"/>
      <c r="I19" s="82"/>
      <c r="J19" s="82"/>
      <c r="K19" s="82"/>
      <c r="L19" s="82"/>
      <c r="M19" s="82"/>
      <c r="N19" s="82"/>
    </row>
    <row r="20" ht="21" customHeight="1" spans="1:14">
      <c r="A20" s="90" t="s">
        <v>118</v>
      </c>
      <c r="B20" s="90" t="s">
        <v>117</v>
      </c>
      <c r="C20" s="82"/>
      <c r="D20" s="82"/>
      <c r="E20" s="82"/>
      <c r="F20" s="82"/>
      <c r="G20" s="82"/>
      <c r="H20" s="82"/>
      <c r="I20" s="82"/>
      <c r="J20" s="82"/>
      <c r="K20" s="82"/>
      <c r="L20" s="82"/>
      <c r="M20" s="82"/>
      <c r="N20" s="82"/>
    </row>
    <row r="21" ht="21" customHeight="1" outlineLevel="1" spans="1:14">
      <c r="A21" s="88" t="s">
        <v>119</v>
      </c>
      <c r="B21" s="88" t="s">
        <v>120</v>
      </c>
      <c r="C21" s="82">
        <v>57477510.52</v>
      </c>
      <c r="D21" s="82">
        <v>2036037.24</v>
      </c>
      <c r="E21" s="82">
        <v>44430704.36</v>
      </c>
      <c r="F21" s="82">
        <v>11010768.92</v>
      </c>
      <c r="G21" s="82"/>
      <c r="H21" s="82"/>
      <c r="I21" s="82"/>
      <c r="J21" s="82"/>
      <c r="K21" s="82"/>
      <c r="L21" s="82"/>
      <c r="M21" s="82"/>
      <c r="N21" s="82"/>
    </row>
    <row r="22" ht="21" customHeight="1" outlineLevel="1" spans="1:14">
      <c r="A22" s="89" t="s">
        <v>121</v>
      </c>
      <c r="B22" s="89" t="s">
        <v>122</v>
      </c>
      <c r="C22" s="82">
        <v>46466741.6</v>
      </c>
      <c r="D22" s="82">
        <v>2036037.24</v>
      </c>
      <c r="E22" s="82">
        <v>44430704.36</v>
      </c>
      <c r="F22" s="82"/>
      <c r="G22" s="82"/>
      <c r="H22" s="82"/>
      <c r="I22" s="82"/>
      <c r="J22" s="82"/>
      <c r="K22" s="82"/>
      <c r="L22" s="82"/>
      <c r="M22" s="82"/>
      <c r="N22" s="82"/>
    </row>
    <row r="23" ht="21" customHeight="1" outlineLevel="1" spans="1:14">
      <c r="A23" s="90" t="s">
        <v>123</v>
      </c>
      <c r="B23" s="90" t="s">
        <v>124</v>
      </c>
      <c r="C23" s="82">
        <v>2036037.24</v>
      </c>
      <c r="D23" s="82">
        <v>2036037.24</v>
      </c>
      <c r="E23" s="82"/>
      <c r="F23" s="82"/>
      <c r="G23" s="82"/>
      <c r="H23" s="82"/>
      <c r="I23" s="82"/>
      <c r="J23" s="82"/>
      <c r="K23" s="82"/>
      <c r="L23" s="82"/>
      <c r="M23" s="82"/>
      <c r="N23" s="82"/>
    </row>
    <row r="24" ht="21" customHeight="1" outlineLevel="1" spans="1:14">
      <c r="A24" s="90" t="s">
        <v>125</v>
      </c>
      <c r="B24" s="90" t="s">
        <v>126</v>
      </c>
      <c r="C24" s="82">
        <v>18121762.36</v>
      </c>
      <c r="D24" s="82"/>
      <c r="E24" s="82">
        <v>18121762.36</v>
      </c>
      <c r="F24" s="82"/>
      <c r="G24" s="82"/>
      <c r="H24" s="82"/>
      <c r="I24" s="82"/>
      <c r="J24" s="82"/>
      <c r="K24" s="82"/>
      <c r="L24" s="82"/>
      <c r="M24" s="82"/>
      <c r="N24" s="82"/>
    </row>
    <row r="25" ht="21" customHeight="1" outlineLevel="1" spans="1:14">
      <c r="A25" s="90" t="s">
        <v>127</v>
      </c>
      <c r="B25" s="90" t="s">
        <v>128</v>
      </c>
      <c r="C25" s="82">
        <v>22658942</v>
      </c>
      <c r="D25" s="82"/>
      <c r="E25" s="82">
        <v>22658942</v>
      </c>
      <c r="F25" s="82"/>
      <c r="G25" s="82"/>
      <c r="H25" s="82"/>
      <c r="I25" s="82"/>
      <c r="J25" s="82"/>
      <c r="K25" s="82"/>
      <c r="L25" s="82"/>
      <c r="M25" s="82"/>
      <c r="N25" s="82"/>
    </row>
    <row r="26" ht="21" customHeight="1" outlineLevel="1" spans="1:14">
      <c r="A26" s="90" t="s">
        <v>129</v>
      </c>
      <c r="B26" s="90" t="s">
        <v>130</v>
      </c>
      <c r="C26" s="82">
        <v>840000</v>
      </c>
      <c r="D26" s="82"/>
      <c r="E26" s="82">
        <v>840000</v>
      </c>
      <c r="F26" s="82"/>
      <c r="G26" s="82"/>
      <c r="H26" s="82"/>
      <c r="I26" s="82"/>
      <c r="J26" s="82"/>
      <c r="K26" s="82"/>
      <c r="L26" s="82"/>
      <c r="M26" s="82"/>
      <c r="N26" s="82"/>
    </row>
    <row r="27" ht="21" customHeight="1" outlineLevel="1" spans="1:14">
      <c r="A27" s="90" t="s">
        <v>131</v>
      </c>
      <c r="B27" s="90" t="s">
        <v>132</v>
      </c>
      <c r="C27" s="82">
        <v>100000</v>
      </c>
      <c r="D27" s="82"/>
      <c r="E27" s="82">
        <v>100000</v>
      </c>
      <c r="F27" s="82"/>
      <c r="G27" s="82"/>
      <c r="H27" s="82"/>
      <c r="I27" s="82"/>
      <c r="J27" s="82"/>
      <c r="K27" s="82"/>
      <c r="L27" s="82"/>
      <c r="M27" s="82"/>
      <c r="N27" s="82"/>
    </row>
    <row r="28" ht="21" customHeight="1" outlineLevel="1" spans="1:14">
      <c r="A28" s="90" t="s">
        <v>133</v>
      </c>
      <c r="B28" s="90" t="s">
        <v>134</v>
      </c>
      <c r="C28" s="82">
        <v>180000</v>
      </c>
      <c r="D28" s="82"/>
      <c r="E28" s="82">
        <v>180000</v>
      </c>
      <c r="F28" s="82"/>
      <c r="G28" s="82"/>
      <c r="H28" s="82"/>
      <c r="I28" s="82"/>
      <c r="J28" s="82"/>
      <c r="K28" s="82"/>
      <c r="L28" s="82"/>
      <c r="M28" s="82"/>
      <c r="N28" s="82"/>
    </row>
    <row r="29" ht="21" customHeight="1" outlineLevel="1" spans="1:14">
      <c r="A29" s="90" t="s">
        <v>135</v>
      </c>
      <c r="B29" s="90" t="s">
        <v>136</v>
      </c>
      <c r="C29" s="82">
        <v>1840000</v>
      </c>
      <c r="D29" s="82"/>
      <c r="E29" s="82">
        <v>1840000</v>
      </c>
      <c r="F29" s="82"/>
      <c r="G29" s="82"/>
      <c r="H29" s="82"/>
      <c r="I29" s="82"/>
      <c r="J29" s="82"/>
      <c r="K29" s="82"/>
      <c r="L29" s="82"/>
      <c r="M29" s="82"/>
      <c r="N29" s="82"/>
    </row>
    <row r="30" ht="21" customHeight="1" outlineLevel="1" spans="1:14">
      <c r="A30" s="90" t="s">
        <v>137</v>
      </c>
      <c r="B30" s="90" t="s">
        <v>138</v>
      </c>
      <c r="C30" s="82">
        <v>690000</v>
      </c>
      <c r="D30" s="82"/>
      <c r="E30" s="82">
        <v>690000</v>
      </c>
      <c r="F30" s="82"/>
      <c r="G30" s="82"/>
      <c r="H30" s="82"/>
      <c r="I30" s="82"/>
      <c r="J30" s="82"/>
      <c r="K30" s="82"/>
      <c r="L30" s="82"/>
      <c r="M30" s="82"/>
      <c r="N30" s="82"/>
    </row>
    <row r="31" ht="21" customHeight="1" outlineLevel="1" spans="1:14">
      <c r="A31" s="89" t="s">
        <v>139</v>
      </c>
      <c r="B31" s="89" t="s">
        <v>140</v>
      </c>
      <c r="C31" s="82">
        <v>1240000</v>
      </c>
      <c r="D31" s="82"/>
      <c r="E31" s="82"/>
      <c r="F31" s="82">
        <v>1240000</v>
      </c>
      <c r="G31" s="82"/>
      <c r="H31" s="82"/>
      <c r="I31" s="82"/>
      <c r="J31" s="82"/>
      <c r="K31" s="82"/>
      <c r="L31" s="82"/>
      <c r="M31" s="82"/>
      <c r="N31" s="82"/>
    </row>
    <row r="32" ht="21" customHeight="1" outlineLevel="1" spans="1:14">
      <c r="A32" s="90" t="s">
        <v>141</v>
      </c>
      <c r="B32" s="90" t="s">
        <v>142</v>
      </c>
      <c r="C32" s="82">
        <v>1240000</v>
      </c>
      <c r="D32" s="82"/>
      <c r="E32" s="82"/>
      <c r="F32" s="82">
        <v>1240000</v>
      </c>
      <c r="G32" s="82"/>
      <c r="H32" s="82"/>
      <c r="I32" s="82"/>
      <c r="J32" s="82"/>
      <c r="K32" s="82"/>
      <c r="L32" s="82"/>
      <c r="M32" s="82"/>
      <c r="N32" s="82"/>
    </row>
    <row r="33" ht="21" customHeight="1" outlineLevel="1" spans="1:14">
      <c r="A33" s="89" t="s">
        <v>143</v>
      </c>
      <c r="B33" s="89" t="s">
        <v>144</v>
      </c>
      <c r="C33" s="82">
        <v>9770768.92</v>
      </c>
      <c r="D33" s="82"/>
      <c r="E33" s="82"/>
      <c r="F33" s="82">
        <v>9770768.92</v>
      </c>
      <c r="G33" s="82"/>
      <c r="H33" s="82"/>
      <c r="I33" s="82"/>
      <c r="J33" s="82"/>
      <c r="K33" s="82"/>
      <c r="L33" s="82"/>
      <c r="M33" s="82"/>
      <c r="N33" s="82"/>
    </row>
    <row r="34" ht="21" customHeight="1" spans="1:14">
      <c r="A34" s="90" t="s">
        <v>145</v>
      </c>
      <c r="B34" s="90" t="s">
        <v>146</v>
      </c>
      <c r="C34" s="82">
        <v>9770768.92</v>
      </c>
      <c r="D34" s="82"/>
      <c r="E34" s="82"/>
      <c r="F34" s="82">
        <v>9770768.92</v>
      </c>
      <c r="G34" s="82"/>
      <c r="H34" s="82"/>
      <c r="I34" s="82"/>
      <c r="J34" s="82"/>
      <c r="K34" s="82"/>
      <c r="L34" s="82"/>
      <c r="M34" s="82"/>
      <c r="N34" s="82"/>
    </row>
    <row r="35" ht="21" customHeight="1" outlineLevel="1" spans="1:14">
      <c r="A35" s="88" t="s">
        <v>147</v>
      </c>
      <c r="B35" s="88" t="s">
        <v>148</v>
      </c>
      <c r="C35" s="82">
        <v>198657</v>
      </c>
      <c r="D35" s="82">
        <v>198657</v>
      </c>
      <c r="E35" s="82"/>
      <c r="F35" s="82"/>
      <c r="G35" s="82"/>
      <c r="H35" s="82"/>
      <c r="I35" s="82"/>
      <c r="J35" s="82"/>
      <c r="K35" s="82"/>
      <c r="L35" s="82"/>
      <c r="M35" s="82"/>
      <c r="N35" s="82"/>
    </row>
    <row r="36" ht="21" customHeight="1" outlineLevel="1" spans="1:14">
      <c r="A36" s="89" t="s">
        <v>149</v>
      </c>
      <c r="B36" s="89" t="s">
        <v>150</v>
      </c>
      <c r="C36" s="82">
        <v>198657</v>
      </c>
      <c r="D36" s="82">
        <v>198657</v>
      </c>
      <c r="E36" s="82"/>
      <c r="F36" s="82"/>
      <c r="G36" s="82"/>
      <c r="H36" s="82"/>
      <c r="I36" s="82"/>
      <c r="J36" s="82"/>
      <c r="K36" s="82"/>
      <c r="L36" s="82"/>
      <c r="M36" s="82"/>
      <c r="N36" s="82"/>
    </row>
    <row r="37" ht="21" customHeight="1" spans="1:14">
      <c r="A37" s="90" t="s">
        <v>151</v>
      </c>
      <c r="B37" s="90" t="s">
        <v>152</v>
      </c>
      <c r="C37" s="82">
        <v>198657</v>
      </c>
      <c r="D37" s="82">
        <v>198657</v>
      </c>
      <c r="E37" s="82"/>
      <c r="F37" s="82"/>
      <c r="G37" s="82"/>
      <c r="H37" s="82"/>
      <c r="I37" s="82"/>
      <c r="J37" s="82"/>
      <c r="K37" s="82"/>
      <c r="L37" s="82"/>
      <c r="M37" s="82"/>
      <c r="N37" s="82"/>
    </row>
    <row r="38" ht="21" customHeight="1" outlineLevel="1" spans="1:14">
      <c r="A38" s="88" t="s">
        <v>153</v>
      </c>
      <c r="B38" s="88" t="s">
        <v>154</v>
      </c>
      <c r="C38" s="82">
        <v>250000</v>
      </c>
      <c r="D38" s="82"/>
      <c r="E38" s="82">
        <v>250000</v>
      </c>
      <c r="F38" s="82"/>
      <c r="G38" s="82"/>
      <c r="H38" s="82"/>
      <c r="I38" s="82"/>
      <c r="J38" s="82"/>
      <c r="K38" s="82"/>
      <c r="L38" s="82"/>
      <c r="M38" s="82"/>
      <c r="N38" s="82"/>
    </row>
    <row r="39" ht="21" customHeight="1" outlineLevel="1" spans="1:14">
      <c r="A39" s="89" t="s">
        <v>155</v>
      </c>
      <c r="B39" s="89" t="s">
        <v>156</v>
      </c>
      <c r="C39" s="82"/>
      <c r="D39" s="82"/>
      <c r="E39" s="82"/>
      <c r="F39" s="82"/>
      <c r="G39" s="82"/>
      <c r="H39" s="82"/>
      <c r="I39" s="82"/>
      <c r="J39" s="82"/>
      <c r="K39" s="82"/>
      <c r="L39" s="82"/>
      <c r="M39" s="82"/>
      <c r="N39" s="82"/>
    </row>
    <row r="40" ht="21" customHeight="1" outlineLevel="1" spans="1:14">
      <c r="A40" s="90" t="s">
        <v>157</v>
      </c>
      <c r="B40" s="90" t="s">
        <v>158</v>
      </c>
      <c r="C40" s="82"/>
      <c r="D40" s="82"/>
      <c r="E40" s="82"/>
      <c r="F40" s="82"/>
      <c r="G40" s="82"/>
      <c r="H40" s="82"/>
      <c r="I40" s="82"/>
      <c r="J40" s="82"/>
      <c r="K40" s="82"/>
      <c r="L40" s="82"/>
      <c r="M40" s="82"/>
      <c r="N40" s="82"/>
    </row>
    <row r="41" ht="21" customHeight="1" outlineLevel="1" spans="1:14">
      <c r="A41" s="89" t="s">
        <v>159</v>
      </c>
      <c r="B41" s="89" t="s">
        <v>160</v>
      </c>
      <c r="C41" s="82">
        <v>250000</v>
      </c>
      <c r="D41" s="82"/>
      <c r="E41" s="82">
        <v>250000</v>
      </c>
      <c r="F41" s="82"/>
      <c r="G41" s="82"/>
      <c r="H41" s="82"/>
      <c r="I41" s="82"/>
      <c r="J41" s="82"/>
      <c r="K41" s="82"/>
      <c r="L41" s="82"/>
      <c r="M41" s="82"/>
      <c r="N41" s="82"/>
    </row>
    <row r="42" ht="21" customHeight="1" spans="1:14">
      <c r="A42" s="90" t="s">
        <v>161</v>
      </c>
      <c r="B42" s="90" t="s">
        <v>162</v>
      </c>
      <c r="C42" s="82">
        <v>250000</v>
      </c>
      <c r="D42" s="82"/>
      <c r="E42" s="82">
        <v>250000</v>
      </c>
      <c r="F42" s="82"/>
      <c r="G42" s="82"/>
      <c r="H42" s="82"/>
      <c r="I42" s="82"/>
      <c r="J42" s="82"/>
      <c r="K42" s="82"/>
      <c r="L42" s="82"/>
      <c r="M42" s="82"/>
      <c r="N42" s="82"/>
    </row>
    <row r="43" ht="21" customHeight="1" spans="1:14">
      <c r="A43" s="68" t="s">
        <v>53</v>
      </c>
      <c r="B43" s="68"/>
      <c r="C43" s="82">
        <v>58439683.5</v>
      </c>
      <c r="D43" s="82">
        <v>2721954.22</v>
      </c>
      <c r="E43" s="82">
        <v>44706960.36</v>
      </c>
      <c r="F43" s="82">
        <v>11010768.92</v>
      </c>
      <c r="G43" s="82"/>
      <c r="H43" s="82"/>
      <c r="I43" s="82"/>
      <c r="J43" s="82"/>
      <c r="K43" s="82"/>
      <c r="L43" s="82"/>
      <c r="M43" s="82"/>
      <c r="N43" s="82"/>
    </row>
  </sheetData>
  <mergeCells count="14">
    <mergeCell ref="A1:N1"/>
    <mergeCell ref="A2:N2"/>
    <mergeCell ref="A3:B3"/>
    <mergeCell ref="C3:N3"/>
    <mergeCell ref="I4:N4"/>
    <mergeCell ref="A43:B43"/>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3" sqref="A3:B3"/>
    </sheetView>
  </sheetViews>
  <sheetFormatPr defaultColWidth="10" defaultRowHeight="12.75" customHeight="1" outlineLevelCol="3"/>
  <cols>
    <col min="1" max="4" width="41.575" customWidth="1"/>
  </cols>
  <sheetData>
    <row r="1" ht="15" customHeight="1" spans="1:4">
      <c r="A1" s="3"/>
      <c r="B1" s="3"/>
      <c r="C1" s="3"/>
      <c r="D1" s="1" t="s">
        <v>163</v>
      </c>
    </row>
    <row r="2" ht="41.25" customHeight="1" spans="1:4">
      <c r="A2" s="85" t="str">
        <f>"2026"&amp;"年财政拨款收支预算总表"</f>
        <v>2026年财政拨款收支预算总表</v>
      </c>
      <c r="B2" s="85"/>
      <c r="C2" s="85"/>
      <c r="D2" s="85"/>
    </row>
    <row r="3" ht="17.25" customHeight="1" spans="1:4">
      <c r="A3" s="3" t="str">
        <f>"单位名称："&amp;"富民县水务局（本级）"</f>
        <v>单位名称：富民县水务局（本级）</v>
      </c>
      <c r="B3" s="3"/>
      <c r="C3" s="3"/>
      <c r="D3" s="1" t="s">
        <v>1</v>
      </c>
    </row>
    <row r="4" ht="17.25" customHeight="1" spans="1:4">
      <c r="A4" s="68" t="s">
        <v>2</v>
      </c>
      <c r="B4" s="68"/>
      <c r="C4" s="68" t="s">
        <v>3</v>
      </c>
      <c r="D4" s="68"/>
    </row>
    <row r="5" ht="18.75" customHeight="1" spans="1:4">
      <c r="A5" s="68" t="s">
        <v>4</v>
      </c>
      <c r="B5" s="68" t="str">
        <f>"2026"&amp;"年预算数"</f>
        <v>2026年预算数</v>
      </c>
      <c r="C5" s="68" t="s">
        <v>5</v>
      </c>
      <c r="D5" s="68" t="str">
        <f>"2026"&amp;"年预算数"</f>
        <v>2026年预算数</v>
      </c>
    </row>
    <row r="6" ht="16.5" customHeight="1" spans="1:4">
      <c r="A6" s="86" t="s">
        <v>164</v>
      </c>
      <c r="B6" s="82">
        <v>33082914.58</v>
      </c>
      <c r="C6" s="86" t="s">
        <v>165</v>
      </c>
      <c r="D6" s="80">
        <v>58439683.5</v>
      </c>
    </row>
    <row r="7" ht="16.5" customHeight="1" spans="1:4">
      <c r="A7" s="86" t="s">
        <v>166</v>
      </c>
      <c r="B7" s="82">
        <v>33082914.58</v>
      </c>
      <c r="C7" s="86" t="s">
        <v>167</v>
      </c>
      <c r="D7" s="80"/>
    </row>
    <row r="8" ht="16.5" customHeight="1" spans="1:4">
      <c r="A8" s="86" t="s">
        <v>168</v>
      </c>
      <c r="B8" s="82"/>
      <c r="C8" s="86" t="s">
        <v>169</v>
      </c>
      <c r="D8" s="80"/>
    </row>
    <row r="9" ht="16.5" customHeight="1" spans="1:4">
      <c r="A9" s="86" t="s">
        <v>170</v>
      </c>
      <c r="B9" s="82"/>
      <c r="C9" s="86" t="s">
        <v>171</v>
      </c>
      <c r="D9" s="80"/>
    </row>
    <row r="10" ht="16.5" customHeight="1" spans="1:4">
      <c r="A10" s="86" t="s">
        <v>172</v>
      </c>
      <c r="B10" s="82">
        <v>25356768.92</v>
      </c>
      <c r="C10" s="86" t="s">
        <v>173</v>
      </c>
      <c r="D10" s="80"/>
    </row>
    <row r="11" ht="16.5" customHeight="1" spans="1:4">
      <c r="A11" s="86" t="s">
        <v>166</v>
      </c>
      <c r="B11" s="82">
        <v>14346000</v>
      </c>
      <c r="C11" s="86" t="s">
        <v>174</v>
      </c>
      <c r="D11" s="80"/>
    </row>
    <row r="12" ht="16.5" customHeight="1" spans="1:4">
      <c r="A12" s="86" t="s">
        <v>168</v>
      </c>
      <c r="B12" s="82">
        <v>11010768.92</v>
      </c>
      <c r="C12" s="86" t="s">
        <v>175</v>
      </c>
      <c r="D12" s="80"/>
    </row>
    <row r="13" ht="16.5" customHeight="1" spans="1:4">
      <c r="A13" s="86" t="s">
        <v>170</v>
      </c>
      <c r="B13" s="82"/>
      <c r="C13" s="86" t="s">
        <v>176</v>
      </c>
      <c r="D13" s="80"/>
    </row>
    <row r="14" ht="16.5" customHeight="1" spans="1:4">
      <c r="A14" s="75"/>
      <c r="B14" s="75"/>
      <c r="C14" s="86" t="s">
        <v>177</v>
      </c>
      <c r="D14" s="80">
        <v>253521.12</v>
      </c>
    </row>
    <row r="15" ht="16.5" customHeight="1" spans="1:4">
      <c r="A15" s="75"/>
      <c r="B15" s="75"/>
      <c r="C15" s="86" t="s">
        <v>178</v>
      </c>
      <c r="D15" s="80">
        <v>259994.86</v>
      </c>
    </row>
    <row r="16" ht="16.5" customHeight="1" spans="1:4">
      <c r="A16" s="75"/>
      <c r="B16" s="75"/>
      <c r="C16" s="86" t="s">
        <v>179</v>
      </c>
      <c r="D16" s="80"/>
    </row>
    <row r="17" ht="16.5" customHeight="1" spans="1:4">
      <c r="A17" s="75"/>
      <c r="B17" s="75"/>
      <c r="C17" s="86" t="s">
        <v>180</v>
      </c>
      <c r="D17" s="80"/>
    </row>
    <row r="18" ht="16.5" customHeight="1" spans="1:4">
      <c r="A18" s="75"/>
      <c r="B18" s="75"/>
      <c r="C18" s="86" t="s">
        <v>181</v>
      </c>
      <c r="D18" s="80">
        <v>57477510.52</v>
      </c>
    </row>
    <row r="19" ht="16.5" customHeight="1" spans="1:4">
      <c r="A19" s="75"/>
      <c r="B19" s="75"/>
      <c r="C19" s="86" t="s">
        <v>182</v>
      </c>
      <c r="D19" s="80"/>
    </row>
    <row r="20" ht="16.5" customHeight="1" spans="1:4">
      <c r="A20" s="75"/>
      <c r="B20" s="75"/>
      <c r="C20" s="86" t="s">
        <v>183</v>
      </c>
      <c r="D20" s="80"/>
    </row>
    <row r="21" ht="16.5" customHeight="1" spans="1:4">
      <c r="A21" s="75"/>
      <c r="B21" s="75"/>
      <c r="C21" s="86" t="s">
        <v>184</v>
      </c>
      <c r="D21" s="80"/>
    </row>
    <row r="22" ht="16.5" customHeight="1" spans="1:4">
      <c r="A22" s="75"/>
      <c r="B22" s="75"/>
      <c r="C22" s="86" t="s">
        <v>185</v>
      </c>
      <c r="D22" s="80"/>
    </row>
    <row r="23" ht="16.5" customHeight="1" spans="1:4">
      <c r="A23" s="75"/>
      <c r="B23" s="75"/>
      <c r="C23" s="86" t="s">
        <v>186</v>
      </c>
      <c r="D23" s="80"/>
    </row>
    <row r="24" ht="16.5" customHeight="1" spans="1:4">
      <c r="A24" s="75"/>
      <c r="B24" s="75"/>
      <c r="C24" s="86" t="s">
        <v>187</v>
      </c>
      <c r="D24" s="80"/>
    </row>
    <row r="25" ht="16.5" customHeight="1" spans="1:4">
      <c r="A25" s="75"/>
      <c r="B25" s="75"/>
      <c r="C25" s="86" t="s">
        <v>188</v>
      </c>
      <c r="D25" s="80">
        <v>198657</v>
      </c>
    </row>
    <row r="26" ht="16.5" customHeight="1" spans="1:4">
      <c r="A26" s="75"/>
      <c r="B26" s="75"/>
      <c r="C26" s="86" t="s">
        <v>189</v>
      </c>
      <c r="D26" s="80"/>
    </row>
    <row r="27" ht="16.5" customHeight="1" spans="1:4">
      <c r="A27" s="75"/>
      <c r="B27" s="75"/>
      <c r="C27" s="86" t="s">
        <v>190</v>
      </c>
      <c r="D27" s="80"/>
    </row>
    <row r="28" ht="16.5" customHeight="1" spans="1:4">
      <c r="A28" s="75"/>
      <c r="B28" s="75"/>
      <c r="C28" s="86" t="s">
        <v>191</v>
      </c>
      <c r="D28" s="80">
        <v>250000</v>
      </c>
    </row>
    <row r="29" ht="16.5" customHeight="1" spans="1:4">
      <c r="A29" s="75"/>
      <c r="B29" s="75"/>
      <c r="C29" s="86" t="s">
        <v>192</v>
      </c>
      <c r="D29" s="80"/>
    </row>
    <row r="30" ht="16.5" customHeight="1" spans="1:4">
      <c r="A30" s="75"/>
      <c r="B30" s="75"/>
      <c r="C30" s="86" t="s">
        <v>193</v>
      </c>
      <c r="D30" s="80"/>
    </row>
    <row r="31" ht="16.5" customHeight="1" spans="1:4">
      <c r="A31" s="75"/>
      <c r="B31" s="75"/>
      <c r="C31" s="86" t="s">
        <v>194</v>
      </c>
      <c r="D31" s="80"/>
    </row>
    <row r="32" ht="15" customHeight="1" spans="1:4">
      <c r="A32" s="75"/>
      <c r="B32" s="75"/>
      <c r="C32" s="86" t="s">
        <v>195</v>
      </c>
      <c r="D32" s="80"/>
    </row>
    <row r="33" ht="16.5" customHeight="1" spans="1:4">
      <c r="A33" s="75"/>
      <c r="B33" s="75"/>
      <c r="C33" s="86" t="s">
        <v>196</v>
      </c>
      <c r="D33" s="80"/>
    </row>
    <row r="34" ht="18" customHeight="1" spans="1:4">
      <c r="A34" s="75"/>
      <c r="B34" s="75"/>
      <c r="C34" s="86" t="s">
        <v>197</v>
      </c>
      <c r="D34" s="80"/>
    </row>
    <row r="35" ht="16.5" customHeight="1" spans="1:4">
      <c r="A35" s="75"/>
      <c r="B35" s="75"/>
      <c r="C35" s="86" t="s">
        <v>198</v>
      </c>
      <c r="D35" s="80" t="s">
        <v>199</v>
      </c>
    </row>
    <row r="36" ht="15" customHeight="1" spans="1:4">
      <c r="A36" s="87" t="s">
        <v>48</v>
      </c>
      <c r="B36" s="82">
        <f>33082914.58+25356768.92</f>
        <v>58439683.5</v>
      </c>
      <c r="C36" s="87" t="s">
        <v>49</v>
      </c>
      <c r="D36" s="80">
        <v>58439683.5</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3"/>
  <sheetViews>
    <sheetView showZeros="0" workbookViewId="0">
      <selection activeCell="A3" sqref="A3:E3"/>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1:7">
      <c r="G1" s="1" t="s">
        <v>200</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"单位名称："&amp;"富民县水务局（本级）"</f>
        <v>单位名称：富民县水务局（本级）</v>
      </c>
      <c r="B3" s="3"/>
      <c r="C3" s="3"/>
      <c r="D3" s="3"/>
      <c r="E3" s="3"/>
      <c r="G3" s="1" t="s">
        <v>201</v>
      </c>
    </row>
    <row r="4" ht="20.25" customHeight="1" spans="1:7">
      <c r="A4" s="68" t="s">
        <v>202</v>
      </c>
      <c r="B4" s="68"/>
      <c r="C4" s="68" t="s">
        <v>53</v>
      </c>
      <c r="D4" s="68" t="s">
        <v>71</v>
      </c>
      <c r="E4" s="68"/>
      <c r="F4" s="68"/>
      <c r="G4" s="68" t="s">
        <v>72</v>
      </c>
    </row>
    <row r="5" ht="20.25" customHeight="1" spans="1:7">
      <c r="A5" s="68" t="s">
        <v>69</v>
      </c>
      <c r="B5" s="68" t="s">
        <v>70</v>
      </c>
      <c r="C5" s="68"/>
      <c r="D5" s="68" t="s">
        <v>55</v>
      </c>
      <c r="E5" s="68" t="s">
        <v>203</v>
      </c>
      <c r="F5" s="68" t="s">
        <v>204</v>
      </c>
      <c r="G5" s="68"/>
    </row>
    <row r="6" ht="15" customHeight="1" spans="1:7">
      <c r="A6" s="68" t="s">
        <v>79</v>
      </c>
      <c r="B6" s="68" t="s">
        <v>80</v>
      </c>
      <c r="C6" s="68" t="s">
        <v>81</v>
      </c>
      <c r="D6" s="68" t="s">
        <v>205</v>
      </c>
      <c r="E6" s="68" t="s">
        <v>82</v>
      </c>
      <c r="F6" s="68" t="s">
        <v>83</v>
      </c>
      <c r="G6" s="68" t="s">
        <v>84</v>
      </c>
    </row>
    <row r="7" ht="18" customHeight="1" outlineLevel="1" spans="1:7">
      <c r="A7" s="79" t="s">
        <v>92</v>
      </c>
      <c r="B7" s="79" t="s">
        <v>93</v>
      </c>
      <c r="C7" s="80">
        <v>253521.12</v>
      </c>
      <c r="D7" s="80">
        <v>227265.12</v>
      </c>
      <c r="E7" s="80">
        <v>227265.12</v>
      </c>
      <c r="F7" s="80"/>
      <c r="G7" s="80">
        <v>26256</v>
      </c>
    </row>
    <row r="8" ht="18" customHeight="1" outlineLevel="1" spans="1:7">
      <c r="A8" s="83" t="s">
        <v>94</v>
      </c>
      <c r="B8" s="83" t="s">
        <v>95</v>
      </c>
      <c r="C8" s="80">
        <v>227265.12</v>
      </c>
      <c r="D8" s="80">
        <v>227265.12</v>
      </c>
      <c r="E8" s="80">
        <v>227265.12</v>
      </c>
      <c r="F8" s="80"/>
      <c r="G8" s="80"/>
    </row>
    <row r="9" ht="18" customHeight="1" outlineLevel="1" spans="1:7">
      <c r="A9" s="84" t="s">
        <v>96</v>
      </c>
      <c r="B9" s="84" t="s">
        <v>97</v>
      </c>
      <c r="C9" s="80">
        <v>227265.12</v>
      </c>
      <c r="D9" s="80">
        <v>227265.12</v>
      </c>
      <c r="E9" s="80">
        <v>227265.12</v>
      </c>
      <c r="F9" s="80"/>
      <c r="G9" s="80"/>
    </row>
    <row r="10" ht="18" customHeight="1" outlineLevel="1" spans="1:7">
      <c r="A10" s="83" t="s">
        <v>98</v>
      </c>
      <c r="B10" s="83" t="s">
        <v>99</v>
      </c>
      <c r="C10" s="80">
        <v>26256</v>
      </c>
      <c r="D10" s="80"/>
      <c r="E10" s="80"/>
      <c r="F10" s="80"/>
      <c r="G10" s="80">
        <v>26256</v>
      </c>
    </row>
    <row r="11" ht="18" customHeight="1" spans="1:7">
      <c r="A11" s="84" t="s">
        <v>100</v>
      </c>
      <c r="B11" s="84" t="s">
        <v>101</v>
      </c>
      <c r="C11" s="80">
        <v>26256</v>
      </c>
      <c r="D11" s="80"/>
      <c r="E11" s="80"/>
      <c r="F11" s="80"/>
      <c r="G11" s="80">
        <v>26256</v>
      </c>
    </row>
    <row r="12" ht="18" customHeight="1" outlineLevel="1" spans="1:7">
      <c r="A12" s="79" t="s">
        <v>102</v>
      </c>
      <c r="B12" s="79" t="s">
        <v>103</v>
      </c>
      <c r="C12" s="80">
        <v>259994.86</v>
      </c>
      <c r="D12" s="80">
        <v>259994.86</v>
      </c>
      <c r="E12" s="80">
        <v>259994.86</v>
      </c>
      <c r="F12" s="80"/>
      <c r="G12" s="80"/>
    </row>
    <row r="13" ht="18" customHeight="1" outlineLevel="1" spans="1:7">
      <c r="A13" s="83" t="s">
        <v>104</v>
      </c>
      <c r="B13" s="83" t="s">
        <v>105</v>
      </c>
      <c r="C13" s="80">
        <v>259994.86</v>
      </c>
      <c r="D13" s="80">
        <v>259994.86</v>
      </c>
      <c r="E13" s="80">
        <v>259994.86</v>
      </c>
      <c r="F13" s="80"/>
      <c r="G13" s="80"/>
    </row>
    <row r="14" ht="18" customHeight="1" outlineLevel="1" spans="1:7">
      <c r="A14" s="84" t="s">
        <v>106</v>
      </c>
      <c r="B14" s="84" t="s">
        <v>107</v>
      </c>
      <c r="C14" s="80">
        <v>96510.35</v>
      </c>
      <c r="D14" s="80">
        <v>96510.35</v>
      </c>
      <c r="E14" s="80">
        <v>96510.35</v>
      </c>
      <c r="F14" s="80"/>
      <c r="G14" s="80"/>
    </row>
    <row r="15" ht="18" customHeight="1" outlineLevel="1" spans="1:7">
      <c r="A15" s="84" t="s">
        <v>108</v>
      </c>
      <c r="B15" s="84" t="s">
        <v>109</v>
      </c>
      <c r="C15" s="80">
        <v>15701.8</v>
      </c>
      <c r="D15" s="80">
        <v>15701.8</v>
      </c>
      <c r="E15" s="80">
        <v>15701.8</v>
      </c>
      <c r="F15" s="80"/>
      <c r="G15" s="80"/>
    </row>
    <row r="16" ht="18" customHeight="1" outlineLevel="1" spans="1:7">
      <c r="A16" s="84" t="s">
        <v>110</v>
      </c>
      <c r="B16" s="84" t="s">
        <v>111</v>
      </c>
      <c r="C16" s="80">
        <v>131213.9</v>
      </c>
      <c r="D16" s="80">
        <v>131213.9</v>
      </c>
      <c r="E16" s="80">
        <v>131213.9</v>
      </c>
      <c r="F16" s="80"/>
      <c r="G16" s="80"/>
    </row>
    <row r="17" ht="18" customHeight="1" spans="1:7">
      <c r="A17" s="84" t="s">
        <v>112</v>
      </c>
      <c r="B17" s="84" t="s">
        <v>113</v>
      </c>
      <c r="C17" s="80">
        <v>16568.81</v>
      </c>
      <c r="D17" s="80">
        <v>16568.81</v>
      </c>
      <c r="E17" s="80">
        <v>16568.81</v>
      </c>
      <c r="F17" s="80"/>
      <c r="G17" s="80"/>
    </row>
    <row r="18" ht="18" customHeight="1" outlineLevel="1" spans="1:7">
      <c r="A18" s="79" t="s">
        <v>114</v>
      </c>
      <c r="B18" s="79" t="s">
        <v>115</v>
      </c>
      <c r="C18" s="80"/>
      <c r="D18" s="80"/>
      <c r="E18" s="80"/>
      <c r="F18" s="80"/>
      <c r="G18" s="80"/>
    </row>
    <row r="19" ht="18" customHeight="1" outlineLevel="1" spans="1:7">
      <c r="A19" s="83" t="s">
        <v>116</v>
      </c>
      <c r="B19" s="83" t="s">
        <v>117</v>
      </c>
      <c r="C19" s="80"/>
      <c r="D19" s="80"/>
      <c r="E19" s="80"/>
      <c r="F19" s="80"/>
      <c r="G19" s="80"/>
    </row>
    <row r="20" ht="18" customHeight="1" spans="1:7">
      <c r="A20" s="84" t="s">
        <v>118</v>
      </c>
      <c r="B20" s="84" t="s">
        <v>117</v>
      </c>
      <c r="C20" s="80"/>
      <c r="D20" s="80"/>
      <c r="E20" s="80"/>
      <c r="F20" s="80"/>
      <c r="G20" s="80"/>
    </row>
    <row r="21" ht="18" customHeight="1" outlineLevel="1" spans="1:7">
      <c r="A21" s="79" t="s">
        <v>119</v>
      </c>
      <c r="B21" s="79" t="s">
        <v>120</v>
      </c>
      <c r="C21" s="80">
        <v>46466741.6</v>
      </c>
      <c r="D21" s="80">
        <v>2036037.24</v>
      </c>
      <c r="E21" s="80">
        <v>1592163.42</v>
      </c>
      <c r="F21" s="80">
        <v>443873.82</v>
      </c>
      <c r="G21" s="80">
        <v>44430704.36</v>
      </c>
    </row>
    <row r="22" ht="18" customHeight="1" outlineLevel="1" spans="1:7">
      <c r="A22" s="83" t="s">
        <v>121</v>
      </c>
      <c r="B22" s="83" t="s">
        <v>122</v>
      </c>
      <c r="C22" s="80">
        <v>46466741.6</v>
      </c>
      <c r="D22" s="80">
        <v>2036037.24</v>
      </c>
      <c r="E22" s="80">
        <v>1592163.42</v>
      </c>
      <c r="F22" s="80">
        <v>443873.82</v>
      </c>
      <c r="G22" s="80">
        <v>44430704.36</v>
      </c>
    </row>
    <row r="23" ht="18" customHeight="1" outlineLevel="1" spans="1:7">
      <c r="A23" s="84" t="s">
        <v>123</v>
      </c>
      <c r="B23" s="84" t="s">
        <v>124</v>
      </c>
      <c r="C23" s="80">
        <v>2036037.24</v>
      </c>
      <c r="D23" s="80">
        <v>2036037.24</v>
      </c>
      <c r="E23" s="80">
        <v>1592163.42</v>
      </c>
      <c r="F23" s="80">
        <v>443873.82</v>
      </c>
      <c r="G23" s="80"/>
    </row>
    <row r="24" ht="18" customHeight="1" outlineLevel="1" spans="1:7">
      <c r="A24" s="84" t="s">
        <v>125</v>
      </c>
      <c r="B24" s="84" t="s">
        <v>126</v>
      </c>
      <c r="C24" s="80">
        <v>18121762.36</v>
      </c>
      <c r="D24" s="80"/>
      <c r="E24" s="80"/>
      <c r="F24" s="80"/>
      <c r="G24" s="80">
        <v>18121762.36</v>
      </c>
    </row>
    <row r="25" ht="18" customHeight="1" outlineLevel="1" spans="1:7">
      <c r="A25" s="84" t="s">
        <v>127</v>
      </c>
      <c r="B25" s="84" t="s">
        <v>128</v>
      </c>
      <c r="C25" s="80">
        <v>22658942</v>
      </c>
      <c r="D25" s="80"/>
      <c r="E25" s="80"/>
      <c r="F25" s="80"/>
      <c r="G25" s="80">
        <v>22658942</v>
      </c>
    </row>
    <row r="26" ht="18" customHeight="1" outlineLevel="1" spans="1:7">
      <c r="A26" s="84" t="s">
        <v>129</v>
      </c>
      <c r="B26" s="84" t="s">
        <v>130</v>
      </c>
      <c r="C26" s="80">
        <v>840000</v>
      </c>
      <c r="D26" s="80"/>
      <c r="E26" s="80"/>
      <c r="F26" s="80"/>
      <c r="G26" s="80">
        <v>840000</v>
      </c>
    </row>
    <row r="27" ht="18" customHeight="1" outlineLevel="1" spans="1:7">
      <c r="A27" s="84" t="s">
        <v>131</v>
      </c>
      <c r="B27" s="84" t="s">
        <v>132</v>
      </c>
      <c r="C27" s="80">
        <v>100000</v>
      </c>
      <c r="D27" s="80"/>
      <c r="E27" s="80"/>
      <c r="F27" s="80"/>
      <c r="G27" s="80">
        <v>100000</v>
      </c>
    </row>
    <row r="28" ht="18" customHeight="1" outlineLevel="1" spans="1:7">
      <c r="A28" s="84" t="s">
        <v>133</v>
      </c>
      <c r="B28" s="84" t="s">
        <v>134</v>
      </c>
      <c r="C28" s="80">
        <v>180000</v>
      </c>
      <c r="D28" s="80"/>
      <c r="E28" s="80"/>
      <c r="F28" s="80"/>
      <c r="G28" s="80">
        <v>180000</v>
      </c>
    </row>
    <row r="29" ht="18" customHeight="1" outlineLevel="1" spans="1:7">
      <c r="A29" s="84" t="s">
        <v>135</v>
      </c>
      <c r="B29" s="84" t="s">
        <v>136</v>
      </c>
      <c r="C29" s="80">
        <v>1840000</v>
      </c>
      <c r="D29" s="80"/>
      <c r="E29" s="80"/>
      <c r="F29" s="80"/>
      <c r="G29" s="80">
        <v>1840000</v>
      </c>
    </row>
    <row r="30" ht="18" customHeight="1" outlineLevel="1" spans="1:7">
      <c r="A30" s="84" t="s">
        <v>137</v>
      </c>
      <c r="B30" s="84" t="s">
        <v>138</v>
      </c>
      <c r="C30" s="80">
        <v>690000</v>
      </c>
      <c r="D30" s="80"/>
      <c r="E30" s="80"/>
      <c r="F30" s="80"/>
      <c r="G30" s="80">
        <v>690000</v>
      </c>
    </row>
    <row r="31" ht="18" customHeight="1" outlineLevel="1" spans="1:7">
      <c r="A31" s="83" t="s">
        <v>139</v>
      </c>
      <c r="B31" s="83" t="s">
        <v>140</v>
      </c>
      <c r="C31" s="80"/>
      <c r="D31" s="80"/>
      <c r="E31" s="80"/>
      <c r="F31" s="80"/>
      <c r="G31" s="80"/>
    </row>
    <row r="32" ht="18" customHeight="1" outlineLevel="1" spans="1:7">
      <c r="A32" s="84" t="s">
        <v>141</v>
      </c>
      <c r="B32" s="84" t="s">
        <v>142</v>
      </c>
      <c r="C32" s="80"/>
      <c r="D32" s="80"/>
      <c r="E32" s="80"/>
      <c r="F32" s="80"/>
      <c r="G32" s="80"/>
    </row>
    <row r="33" ht="18" customHeight="1" outlineLevel="1" spans="1:7">
      <c r="A33" s="83" t="s">
        <v>143</v>
      </c>
      <c r="B33" s="83" t="s">
        <v>144</v>
      </c>
      <c r="C33" s="80"/>
      <c r="D33" s="80"/>
      <c r="E33" s="80"/>
      <c r="F33" s="80"/>
      <c r="G33" s="80"/>
    </row>
    <row r="34" ht="18" customHeight="1" spans="1:7">
      <c r="A34" s="84" t="s">
        <v>145</v>
      </c>
      <c r="B34" s="84" t="s">
        <v>146</v>
      </c>
      <c r="C34" s="80"/>
      <c r="D34" s="80"/>
      <c r="E34" s="80"/>
      <c r="F34" s="80"/>
      <c r="G34" s="80"/>
    </row>
    <row r="35" ht="18" customHeight="1" outlineLevel="1" spans="1:7">
      <c r="A35" s="79" t="s">
        <v>147</v>
      </c>
      <c r="B35" s="79" t="s">
        <v>148</v>
      </c>
      <c r="C35" s="80">
        <v>198657</v>
      </c>
      <c r="D35" s="80">
        <v>198657</v>
      </c>
      <c r="E35" s="80">
        <v>198657</v>
      </c>
      <c r="F35" s="80"/>
      <c r="G35" s="80"/>
    </row>
    <row r="36" ht="18" customHeight="1" outlineLevel="1" spans="1:7">
      <c r="A36" s="83" t="s">
        <v>149</v>
      </c>
      <c r="B36" s="83" t="s">
        <v>150</v>
      </c>
      <c r="C36" s="80">
        <v>198657</v>
      </c>
      <c r="D36" s="80">
        <v>198657</v>
      </c>
      <c r="E36" s="80">
        <v>198657</v>
      </c>
      <c r="F36" s="80"/>
      <c r="G36" s="80"/>
    </row>
    <row r="37" ht="18" customHeight="1" spans="1:7">
      <c r="A37" s="84" t="s">
        <v>151</v>
      </c>
      <c r="B37" s="84" t="s">
        <v>152</v>
      </c>
      <c r="C37" s="80">
        <v>198657</v>
      </c>
      <c r="D37" s="80">
        <v>198657</v>
      </c>
      <c r="E37" s="80">
        <v>198657</v>
      </c>
      <c r="F37" s="80"/>
      <c r="G37" s="80"/>
    </row>
    <row r="38" ht="18" customHeight="1" outlineLevel="1" spans="1:7">
      <c r="A38" s="79" t="s">
        <v>153</v>
      </c>
      <c r="B38" s="79" t="s">
        <v>154</v>
      </c>
      <c r="C38" s="80">
        <v>250000</v>
      </c>
      <c r="D38" s="80"/>
      <c r="E38" s="80"/>
      <c r="F38" s="80"/>
      <c r="G38" s="80">
        <v>250000</v>
      </c>
    </row>
    <row r="39" ht="18" customHeight="1" outlineLevel="1" spans="1:7">
      <c r="A39" s="83" t="s">
        <v>155</v>
      </c>
      <c r="B39" s="83" t="s">
        <v>156</v>
      </c>
      <c r="C39" s="80"/>
      <c r="D39" s="80"/>
      <c r="E39" s="80"/>
      <c r="F39" s="80"/>
      <c r="G39" s="80"/>
    </row>
    <row r="40" ht="18" customHeight="1" outlineLevel="1" spans="1:7">
      <c r="A40" s="84" t="s">
        <v>157</v>
      </c>
      <c r="B40" s="84" t="s">
        <v>158</v>
      </c>
      <c r="C40" s="80"/>
      <c r="D40" s="80"/>
      <c r="E40" s="80"/>
      <c r="F40" s="80"/>
      <c r="G40" s="80"/>
    </row>
    <row r="41" ht="18" customHeight="1" outlineLevel="1" spans="1:7">
      <c r="A41" s="83" t="s">
        <v>159</v>
      </c>
      <c r="B41" s="83" t="s">
        <v>160</v>
      </c>
      <c r="C41" s="80">
        <v>250000</v>
      </c>
      <c r="D41" s="80"/>
      <c r="E41" s="80"/>
      <c r="F41" s="80"/>
      <c r="G41" s="80">
        <v>250000</v>
      </c>
    </row>
    <row r="42" ht="18" customHeight="1" spans="1:7">
      <c r="A42" s="84" t="s">
        <v>161</v>
      </c>
      <c r="B42" s="84" t="s">
        <v>162</v>
      </c>
      <c r="C42" s="80">
        <v>250000</v>
      </c>
      <c r="D42" s="80"/>
      <c r="E42" s="80"/>
      <c r="F42" s="80"/>
      <c r="G42" s="80">
        <v>250000</v>
      </c>
    </row>
    <row r="43" ht="18" customHeight="1" spans="1:7">
      <c r="A43" s="68" t="s">
        <v>206</v>
      </c>
      <c r="B43" s="68" t="s">
        <v>206</v>
      </c>
      <c r="C43" s="80">
        <v>47428914.58</v>
      </c>
      <c r="D43" s="80">
        <v>2721954.22</v>
      </c>
      <c r="E43" s="80">
        <v>2278080.4</v>
      </c>
      <c r="F43" s="80">
        <v>443873.82</v>
      </c>
      <c r="G43" s="80">
        <v>44706960.36</v>
      </c>
    </row>
  </sheetData>
  <mergeCells count="7">
    <mergeCell ref="A2:G2"/>
    <mergeCell ref="A3:E3"/>
    <mergeCell ref="A4:B4"/>
    <mergeCell ref="D4:F4"/>
    <mergeCell ref="A43:B43"/>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B3"/>
    </sheetView>
  </sheetViews>
  <sheetFormatPr defaultColWidth="12.1416666666667" defaultRowHeight="14.25" customHeight="1" outlineLevelRow="6" outlineLevelCol="5"/>
  <cols>
    <col min="1" max="6" width="32.85" customWidth="1"/>
  </cols>
  <sheetData>
    <row r="1" customHeight="1" spans="1:6">
      <c r="F1" s="1" t="s">
        <v>207</v>
      </c>
    </row>
    <row r="2" ht="41.25" customHeight="1" spans="1:6">
      <c r="A2" s="2" t="str">
        <f>"2026"&amp;"年一般公共预算“三公”经费支出预算表"</f>
        <v>2026年一般公共预算“三公”经费支出预算表</v>
      </c>
      <c r="B2" s="2"/>
      <c r="C2" s="2"/>
      <c r="D2" s="2"/>
      <c r="E2" s="2"/>
      <c r="F2" s="2"/>
    </row>
    <row r="3" ht="21.9" customHeight="1" spans="1:6">
      <c r="A3" s="72" t="str">
        <f>"单位名称："&amp;"富民县水务局（本级）"</f>
        <v>单位名称：富民县水务局（本级）</v>
      </c>
      <c r="B3" s="72"/>
      <c r="C3" s="1" t="s">
        <v>1</v>
      </c>
      <c r="D3" s="1"/>
      <c r="E3" s="1"/>
      <c r="F3" s="1"/>
    </row>
    <row r="4" ht="27" customHeight="1" spans="1:6">
      <c r="A4" s="68" t="s">
        <v>208</v>
      </c>
      <c r="B4" s="68" t="s">
        <v>209</v>
      </c>
      <c r="C4" s="68" t="s">
        <v>210</v>
      </c>
      <c r="D4" s="68"/>
      <c r="E4" s="68"/>
      <c r="F4" s="68" t="s">
        <v>211</v>
      </c>
    </row>
    <row r="5" ht="28.5" customHeight="1" spans="1:6">
      <c r="A5" s="68"/>
      <c r="B5" s="68"/>
      <c r="C5" s="68" t="s">
        <v>55</v>
      </c>
      <c r="D5" s="68" t="s">
        <v>212</v>
      </c>
      <c r="E5" s="68" t="s">
        <v>213</v>
      </c>
      <c r="F5" s="68"/>
    </row>
    <row r="6" ht="17.25" customHeight="1" spans="1:6">
      <c r="A6" s="68" t="s">
        <v>79</v>
      </c>
      <c r="B6" s="68" t="s">
        <v>80</v>
      </c>
      <c r="C6" s="68" t="s">
        <v>81</v>
      </c>
      <c r="D6" s="68" t="s">
        <v>205</v>
      </c>
      <c r="E6" s="68" t="s">
        <v>82</v>
      </c>
      <c r="F6" s="68" t="s">
        <v>83</v>
      </c>
    </row>
    <row r="7" ht="17.25" customHeight="1" spans="1:6">
      <c r="A7" s="82">
        <v>20100</v>
      </c>
      <c r="B7" s="82"/>
      <c r="C7" s="82">
        <v>12000</v>
      </c>
      <c r="D7" s="82"/>
      <c r="E7" s="82">
        <v>12000</v>
      </c>
      <c r="F7" s="82">
        <v>8100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3"/>
  <sheetViews>
    <sheetView showZeros="0" workbookViewId="0">
      <selection activeCell="A3" sqref="A3:H3"/>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214</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"单位名称："&amp;"富民县水务局（本级）"</f>
        <v>单位名称：富民县水务局（本级）</v>
      </c>
      <c r="B3" s="3"/>
      <c r="C3" s="3"/>
      <c r="D3" s="3"/>
      <c r="E3" s="3"/>
      <c r="F3" s="3"/>
      <c r="G3" s="3"/>
      <c r="H3" s="3"/>
      <c r="Y3" s="1" t="s">
        <v>1</v>
      </c>
    </row>
    <row r="4" ht="18" customHeight="1" spans="1:25">
      <c r="A4" s="68" t="s">
        <v>215</v>
      </c>
      <c r="B4" s="68" t="s">
        <v>216</v>
      </c>
      <c r="C4" s="68" t="s">
        <v>217</v>
      </c>
      <c r="D4" s="68" t="s">
        <v>218</v>
      </c>
      <c r="E4" s="4" t="s">
        <v>219</v>
      </c>
      <c r="F4" s="68" t="s">
        <v>220</v>
      </c>
      <c r="G4" s="4" t="s">
        <v>221</v>
      </c>
      <c r="H4" s="68" t="s">
        <v>222</v>
      </c>
      <c r="I4" s="68" t="s">
        <v>223</v>
      </c>
      <c r="J4" s="68" t="s">
        <v>223</v>
      </c>
      <c r="K4" s="68"/>
      <c r="L4" s="68"/>
      <c r="M4" s="68"/>
      <c r="N4" s="68"/>
      <c r="O4" s="68"/>
      <c r="P4" s="68"/>
      <c r="Q4" s="68"/>
      <c r="R4" s="68"/>
      <c r="S4" s="68" t="s">
        <v>59</v>
      </c>
      <c r="T4" s="68" t="s">
        <v>60</v>
      </c>
      <c r="U4" s="68"/>
      <c r="V4" s="68"/>
      <c r="W4" s="68"/>
      <c r="X4" s="68"/>
      <c r="Y4" s="68"/>
    </row>
    <row r="5" ht="18" customHeight="1" spans="1:25">
      <c r="A5" s="68"/>
      <c r="B5" s="68"/>
      <c r="C5" s="68"/>
      <c r="D5" s="68"/>
      <c r="E5" s="4"/>
      <c r="F5" s="68"/>
      <c r="G5" s="4"/>
      <c r="H5" s="68"/>
      <c r="I5" s="68" t="s">
        <v>224</v>
      </c>
      <c r="J5" s="68" t="s">
        <v>56</v>
      </c>
      <c r="K5" s="68"/>
      <c r="L5" s="68"/>
      <c r="M5" s="68"/>
      <c r="N5" s="68"/>
      <c r="O5" s="68"/>
      <c r="P5" s="68" t="s">
        <v>225</v>
      </c>
      <c r="Q5" s="68"/>
      <c r="R5" s="68"/>
      <c r="S5" s="68" t="s">
        <v>59</v>
      </c>
      <c r="T5" s="68" t="s">
        <v>60</v>
      </c>
      <c r="U5" s="68" t="s">
        <v>61</v>
      </c>
      <c r="V5" s="68" t="s">
        <v>60</v>
      </c>
      <c r="W5" s="68" t="s">
        <v>63</v>
      </c>
      <c r="X5" s="68" t="s">
        <v>64</v>
      </c>
      <c r="Y5" s="68" t="s">
        <v>65</v>
      </c>
    </row>
    <row r="6" ht="19.5" customHeight="1" spans="1:25">
      <c r="A6" s="68"/>
      <c r="B6" s="68"/>
      <c r="C6" s="68"/>
      <c r="D6" s="68"/>
      <c r="E6" s="4"/>
      <c r="F6" s="68"/>
      <c r="G6" s="4"/>
      <c r="H6" s="68"/>
      <c r="I6" s="68"/>
      <c r="J6" s="68" t="s">
        <v>226</v>
      </c>
      <c r="K6" s="68" t="s">
        <v>227</v>
      </c>
      <c r="L6" s="68" t="s">
        <v>228</v>
      </c>
      <c r="M6" s="68" t="s">
        <v>229</v>
      </c>
      <c r="N6" s="68" t="s">
        <v>230</v>
      </c>
      <c r="O6" s="68" t="s">
        <v>231</v>
      </c>
      <c r="P6" s="68" t="s">
        <v>56</v>
      </c>
      <c r="Q6" s="68" t="s">
        <v>57</v>
      </c>
      <c r="R6" s="68" t="s">
        <v>58</v>
      </c>
      <c r="S6" s="68"/>
      <c r="T6" s="68" t="s">
        <v>55</v>
      </c>
      <c r="U6" s="68" t="s">
        <v>61</v>
      </c>
      <c r="V6" s="68" t="s">
        <v>62</v>
      </c>
      <c r="W6" s="68" t="s">
        <v>63</v>
      </c>
      <c r="X6" s="68" t="s">
        <v>64</v>
      </c>
      <c r="Y6" s="68" t="s">
        <v>65</v>
      </c>
    </row>
    <row r="7" ht="37.5" customHeight="1" spans="1:25">
      <c r="A7" s="68"/>
      <c r="B7" s="68"/>
      <c r="C7" s="68"/>
      <c r="D7" s="68"/>
      <c r="E7" s="4"/>
      <c r="F7" s="68"/>
      <c r="G7" s="4"/>
      <c r="H7" s="68"/>
      <c r="I7" s="68"/>
      <c r="J7" s="68" t="s">
        <v>55</v>
      </c>
      <c r="K7" s="68" t="s">
        <v>232</v>
      </c>
      <c r="L7" s="68" t="s">
        <v>227</v>
      </c>
      <c r="M7" s="68" t="s">
        <v>229</v>
      </c>
      <c r="N7" s="68" t="s">
        <v>230</v>
      </c>
      <c r="O7" s="68" t="s">
        <v>231</v>
      </c>
      <c r="P7" s="68" t="s">
        <v>229</v>
      </c>
      <c r="Q7" s="68" t="s">
        <v>230</v>
      </c>
      <c r="R7" s="68" t="s">
        <v>231</v>
      </c>
      <c r="S7" s="68" t="s">
        <v>59</v>
      </c>
      <c r="T7" s="68" t="s">
        <v>55</v>
      </c>
      <c r="U7" s="68" t="s">
        <v>61</v>
      </c>
      <c r="V7" s="68" t="s">
        <v>233</v>
      </c>
      <c r="W7" s="68" t="s">
        <v>63</v>
      </c>
      <c r="X7" s="68" t="s">
        <v>64</v>
      </c>
      <c r="Y7" s="68" t="s">
        <v>65</v>
      </c>
    </row>
    <row r="8" ht="22.65" customHeight="1" spans="1: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row>
    <row r="9" ht="23.4" customHeight="1" spans="1:25">
      <c r="A9" s="81" t="s">
        <v>67</v>
      </c>
      <c r="B9" s="81" t="s">
        <v>67</v>
      </c>
      <c r="C9" s="81" t="s">
        <v>234</v>
      </c>
      <c r="D9" s="81" t="s">
        <v>235</v>
      </c>
      <c r="E9" s="81" t="s">
        <v>123</v>
      </c>
      <c r="F9" s="81" t="s">
        <v>124</v>
      </c>
      <c r="G9" s="81" t="s">
        <v>236</v>
      </c>
      <c r="H9" s="81" t="s">
        <v>237</v>
      </c>
      <c r="I9" s="80">
        <v>495384</v>
      </c>
      <c r="J9" s="80">
        <v>495384</v>
      </c>
      <c r="K9" s="80"/>
      <c r="L9" s="80"/>
      <c r="M9" s="80"/>
      <c r="N9" s="80">
        <v>495384</v>
      </c>
      <c r="O9" s="80"/>
      <c r="P9" s="80"/>
      <c r="Q9" s="80"/>
      <c r="R9" s="80"/>
      <c r="S9" s="80"/>
      <c r="T9" s="80"/>
      <c r="U9" s="80"/>
      <c r="V9" s="80"/>
      <c r="W9" s="80"/>
      <c r="X9" s="80"/>
      <c r="Y9" s="80"/>
    </row>
    <row r="10" ht="23.4" customHeight="1" spans="1:25">
      <c r="A10" s="81" t="s">
        <v>67</v>
      </c>
      <c r="B10" s="81" t="s">
        <v>67</v>
      </c>
      <c r="C10" s="81" t="s">
        <v>234</v>
      </c>
      <c r="D10" s="81" t="s">
        <v>235</v>
      </c>
      <c r="E10" s="81" t="s">
        <v>123</v>
      </c>
      <c r="F10" s="81" t="s">
        <v>124</v>
      </c>
      <c r="G10" s="81" t="s">
        <v>238</v>
      </c>
      <c r="H10" s="81" t="s">
        <v>239</v>
      </c>
      <c r="I10" s="80">
        <v>41282</v>
      </c>
      <c r="J10" s="80">
        <v>41282</v>
      </c>
      <c r="K10" s="37"/>
      <c r="L10" s="37"/>
      <c r="M10" s="37"/>
      <c r="N10" s="80">
        <v>41282</v>
      </c>
      <c r="O10" s="37"/>
      <c r="P10" s="80"/>
      <c r="Q10" s="80"/>
      <c r="R10" s="80"/>
      <c r="S10" s="80"/>
      <c r="T10" s="80"/>
      <c r="U10" s="80"/>
      <c r="V10" s="80"/>
      <c r="W10" s="80"/>
      <c r="X10" s="80"/>
      <c r="Y10" s="80"/>
    </row>
    <row r="11" ht="23.4" customHeight="1" spans="1:25">
      <c r="A11" s="81" t="s">
        <v>67</v>
      </c>
      <c r="B11" s="81" t="s">
        <v>67</v>
      </c>
      <c r="C11" s="81" t="s">
        <v>240</v>
      </c>
      <c r="D11" s="81" t="s">
        <v>241</v>
      </c>
      <c r="E11" s="81" t="s">
        <v>123</v>
      </c>
      <c r="F11" s="81" t="s">
        <v>124</v>
      </c>
      <c r="G11" s="81" t="s">
        <v>236</v>
      </c>
      <c r="H11" s="81" t="s">
        <v>237</v>
      </c>
      <c r="I11" s="80">
        <v>90444</v>
      </c>
      <c r="J11" s="80">
        <v>90444</v>
      </c>
      <c r="K11" s="37"/>
      <c r="L11" s="37"/>
      <c r="M11" s="37"/>
      <c r="N11" s="80">
        <v>90444</v>
      </c>
      <c r="O11" s="37"/>
      <c r="P11" s="80"/>
      <c r="Q11" s="80"/>
      <c r="R11" s="80"/>
      <c r="S11" s="80"/>
      <c r="T11" s="80"/>
      <c r="U11" s="80"/>
      <c r="V11" s="80"/>
      <c r="W11" s="80"/>
      <c r="X11" s="80"/>
      <c r="Y11" s="80"/>
    </row>
    <row r="12" ht="23.4" customHeight="1" spans="1:25">
      <c r="A12" s="81" t="s">
        <v>67</v>
      </c>
      <c r="B12" s="81" t="s">
        <v>67</v>
      </c>
      <c r="C12" s="81" t="s">
        <v>240</v>
      </c>
      <c r="D12" s="81" t="s">
        <v>241</v>
      </c>
      <c r="E12" s="81" t="s">
        <v>123</v>
      </c>
      <c r="F12" s="81" t="s">
        <v>124</v>
      </c>
      <c r="G12" s="81" t="s">
        <v>242</v>
      </c>
      <c r="H12" s="81" t="s">
        <v>243</v>
      </c>
      <c r="I12" s="80">
        <v>7537</v>
      </c>
      <c r="J12" s="80">
        <v>7537</v>
      </c>
      <c r="K12" s="37"/>
      <c r="L12" s="37"/>
      <c r="M12" s="37"/>
      <c r="N12" s="80">
        <v>7537</v>
      </c>
      <c r="O12" s="37"/>
      <c r="P12" s="80"/>
      <c r="Q12" s="80"/>
      <c r="R12" s="80"/>
      <c r="S12" s="80"/>
      <c r="T12" s="80"/>
      <c r="U12" s="80"/>
      <c r="V12" s="80"/>
      <c r="W12" s="80"/>
      <c r="X12" s="80"/>
      <c r="Y12" s="80"/>
    </row>
    <row r="13" ht="23.4" customHeight="1" spans="1:25">
      <c r="A13" s="81" t="s">
        <v>67</v>
      </c>
      <c r="B13" s="81" t="s">
        <v>67</v>
      </c>
      <c r="C13" s="81" t="s">
        <v>244</v>
      </c>
      <c r="D13" s="81" t="s">
        <v>211</v>
      </c>
      <c r="E13" s="81" t="s">
        <v>123</v>
      </c>
      <c r="F13" s="81" t="s">
        <v>124</v>
      </c>
      <c r="G13" s="81" t="s">
        <v>245</v>
      </c>
      <c r="H13" s="81" t="s">
        <v>211</v>
      </c>
      <c r="I13" s="80">
        <v>8100</v>
      </c>
      <c r="J13" s="80">
        <v>8100</v>
      </c>
      <c r="K13" s="37"/>
      <c r="L13" s="37"/>
      <c r="M13" s="37"/>
      <c r="N13" s="80">
        <v>8100</v>
      </c>
      <c r="O13" s="37"/>
      <c r="P13" s="80"/>
      <c r="Q13" s="80"/>
      <c r="R13" s="80"/>
      <c r="S13" s="80"/>
      <c r="T13" s="80"/>
      <c r="U13" s="80"/>
      <c r="V13" s="80"/>
      <c r="W13" s="80"/>
      <c r="X13" s="80"/>
      <c r="Y13" s="80"/>
    </row>
    <row r="14" ht="23.4" customHeight="1" spans="1:25">
      <c r="A14" s="81" t="s">
        <v>67</v>
      </c>
      <c r="B14" s="81" t="s">
        <v>67</v>
      </c>
      <c r="C14" s="81" t="s">
        <v>246</v>
      </c>
      <c r="D14" s="81" t="s">
        <v>247</v>
      </c>
      <c r="E14" s="81" t="s">
        <v>123</v>
      </c>
      <c r="F14" s="81" t="s">
        <v>124</v>
      </c>
      <c r="G14" s="81" t="s">
        <v>248</v>
      </c>
      <c r="H14" s="81" t="s">
        <v>249</v>
      </c>
      <c r="I14" s="80">
        <v>3000</v>
      </c>
      <c r="J14" s="80">
        <v>3000</v>
      </c>
      <c r="K14" s="37"/>
      <c r="L14" s="37"/>
      <c r="M14" s="37"/>
      <c r="N14" s="80">
        <v>3000</v>
      </c>
      <c r="O14" s="37"/>
      <c r="P14" s="80"/>
      <c r="Q14" s="80"/>
      <c r="R14" s="80"/>
      <c r="S14" s="80"/>
      <c r="T14" s="80"/>
      <c r="U14" s="80"/>
      <c r="V14" s="80"/>
      <c r="W14" s="80"/>
      <c r="X14" s="80"/>
      <c r="Y14" s="80"/>
    </row>
    <row r="15" ht="23.4" customHeight="1" spans="1:25">
      <c r="A15" s="81" t="s">
        <v>67</v>
      </c>
      <c r="B15" s="81" t="s">
        <v>67</v>
      </c>
      <c r="C15" s="81" t="s">
        <v>246</v>
      </c>
      <c r="D15" s="81" t="s">
        <v>247</v>
      </c>
      <c r="E15" s="81" t="s">
        <v>123</v>
      </c>
      <c r="F15" s="81" t="s">
        <v>124</v>
      </c>
      <c r="G15" s="81" t="s">
        <v>250</v>
      </c>
      <c r="H15" s="81" t="s">
        <v>251</v>
      </c>
      <c r="I15" s="80">
        <v>5200</v>
      </c>
      <c r="J15" s="80">
        <v>5200</v>
      </c>
      <c r="K15" s="37"/>
      <c r="L15" s="37"/>
      <c r="M15" s="37"/>
      <c r="N15" s="80">
        <v>5200</v>
      </c>
      <c r="O15" s="37"/>
      <c r="P15" s="80"/>
      <c r="Q15" s="80"/>
      <c r="R15" s="80"/>
      <c r="S15" s="80"/>
      <c r="T15" s="80"/>
      <c r="U15" s="80"/>
      <c r="V15" s="80"/>
      <c r="W15" s="80"/>
      <c r="X15" s="80"/>
      <c r="Y15" s="80"/>
    </row>
    <row r="16" ht="23.4" customHeight="1" spans="1:25">
      <c r="A16" s="81" t="s">
        <v>67</v>
      </c>
      <c r="B16" s="81" t="s">
        <v>67</v>
      </c>
      <c r="C16" s="81" t="s">
        <v>246</v>
      </c>
      <c r="D16" s="81" t="s">
        <v>247</v>
      </c>
      <c r="E16" s="81" t="s">
        <v>123</v>
      </c>
      <c r="F16" s="81" t="s">
        <v>124</v>
      </c>
      <c r="G16" s="81" t="s">
        <v>252</v>
      </c>
      <c r="H16" s="81" t="s">
        <v>253</v>
      </c>
      <c r="I16" s="80">
        <v>5000</v>
      </c>
      <c r="J16" s="80">
        <v>5000</v>
      </c>
      <c r="K16" s="37"/>
      <c r="L16" s="37"/>
      <c r="M16" s="37"/>
      <c r="N16" s="80">
        <v>5000</v>
      </c>
      <c r="O16" s="37"/>
      <c r="P16" s="80"/>
      <c r="Q16" s="80"/>
      <c r="R16" s="80"/>
      <c r="S16" s="80"/>
      <c r="T16" s="80"/>
      <c r="U16" s="80"/>
      <c r="V16" s="80"/>
      <c r="W16" s="80"/>
      <c r="X16" s="80"/>
      <c r="Y16" s="80"/>
    </row>
    <row r="17" ht="23.4" customHeight="1" spans="1:25">
      <c r="A17" s="81" t="s">
        <v>67</v>
      </c>
      <c r="B17" s="81" t="s">
        <v>67</v>
      </c>
      <c r="C17" s="81" t="s">
        <v>246</v>
      </c>
      <c r="D17" s="81" t="s">
        <v>247</v>
      </c>
      <c r="E17" s="81" t="s">
        <v>123</v>
      </c>
      <c r="F17" s="81" t="s">
        <v>124</v>
      </c>
      <c r="G17" s="81" t="s">
        <v>254</v>
      </c>
      <c r="H17" s="81" t="s">
        <v>255</v>
      </c>
      <c r="I17" s="80">
        <v>18000</v>
      </c>
      <c r="J17" s="80">
        <v>18000</v>
      </c>
      <c r="K17" s="37"/>
      <c r="L17" s="37"/>
      <c r="M17" s="37"/>
      <c r="N17" s="80">
        <v>18000</v>
      </c>
      <c r="O17" s="37"/>
      <c r="P17" s="80"/>
      <c r="Q17" s="80"/>
      <c r="R17" s="80"/>
      <c r="S17" s="80"/>
      <c r="T17" s="80"/>
      <c r="U17" s="80"/>
      <c r="V17" s="80"/>
      <c r="W17" s="80"/>
      <c r="X17" s="80"/>
      <c r="Y17" s="80"/>
    </row>
    <row r="18" ht="23.4" customHeight="1" spans="1:25">
      <c r="A18" s="81" t="s">
        <v>67</v>
      </c>
      <c r="B18" s="81" t="s">
        <v>67</v>
      </c>
      <c r="C18" s="81" t="s">
        <v>256</v>
      </c>
      <c r="D18" s="81" t="s">
        <v>152</v>
      </c>
      <c r="E18" s="81" t="s">
        <v>151</v>
      </c>
      <c r="F18" s="81" t="s">
        <v>152</v>
      </c>
      <c r="G18" s="81" t="s">
        <v>257</v>
      </c>
      <c r="H18" s="81" t="s">
        <v>152</v>
      </c>
      <c r="I18" s="80">
        <v>198657</v>
      </c>
      <c r="J18" s="80">
        <v>198657</v>
      </c>
      <c r="K18" s="37"/>
      <c r="L18" s="37"/>
      <c r="M18" s="37"/>
      <c r="N18" s="80">
        <v>198657</v>
      </c>
      <c r="O18" s="37"/>
      <c r="P18" s="80"/>
      <c r="Q18" s="80"/>
      <c r="R18" s="80"/>
      <c r="S18" s="80"/>
      <c r="T18" s="80"/>
      <c r="U18" s="80"/>
      <c r="V18" s="80"/>
      <c r="W18" s="80"/>
      <c r="X18" s="80"/>
      <c r="Y18" s="80"/>
    </row>
    <row r="19" ht="23.4" customHeight="1" spans="1:25">
      <c r="A19" s="81" t="s">
        <v>67</v>
      </c>
      <c r="B19" s="81" t="s">
        <v>67</v>
      </c>
      <c r="C19" s="81" t="s">
        <v>258</v>
      </c>
      <c r="D19" s="81" t="s">
        <v>259</v>
      </c>
      <c r="E19" s="81" t="s">
        <v>123</v>
      </c>
      <c r="F19" s="81" t="s">
        <v>124</v>
      </c>
      <c r="G19" s="81" t="s">
        <v>260</v>
      </c>
      <c r="H19" s="81" t="s">
        <v>259</v>
      </c>
      <c r="I19" s="80">
        <v>23000</v>
      </c>
      <c r="J19" s="80">
        <v>23000</v>
      </c>
      <c r="K19" s="37"/>
      <c r="L19" s="37"/>
      <c r="M19" s="37"/>
      <c r="N19" s="80">
        <v>23000</v>
      </c>
      <c r="O19" s="37"/>
      <c r="P19" s="80"/>
      <c r="Q19" s="80"/>
      <c r="R19" s="80"/>
      <c r="S19" s="80"/>
      <c r="T19" s="80"/>
      <c r="U19" s="80"/>
      <c r="V19" s="80"/>
      <c r="W19" s="80"/>
      <c r="X19" s="80"/>
      <c r="Y19" s="80"/>
    </row>
    <row r="20" ht="23.4" customHeight="1" spans="1:25">
      <c r="A20" s="81" t="s">
        <v>67</v>
      </c>
      <c r="B20" s="81" t="s">
        <v>67</v>
      </c>
      <c r="C20" s="81" t="s">
        <v>258</v>
      </c>
      <c r="D20" s="81" t="s">
        <v>259</v>
      </c>
      <c r="E20" s="81" t="s">
        <v>123</v>
      </c>
      <c r="F20" s="81" t="s">
        <v>124</v>
      </c>
      <c r="G20" s="81" t="s">
        <v>260</v>
      </c>
      <c r="H20" s="81" t="s">
        <v>259</v>
      </c>
      <c r="I20" s="80">
        <v>4600</v>
      </c>
      <c r="J20" s="80">
        <v>4600</v>
      </c>
      <c r="K20" s="37"/>
      <c r="L20" s="37"/>
      <c r="M20" s="37"/>
      <c r="N20" s="80">
        <v>4600</v>
      </c>
      <c r="O20" s="37"/>
      <c r="P20" s="80"/>
      <c r="Q20" s="80"/>
      <c r="R20" s="80"/>
      <c r="S20" s="80"/>
      <c r="T20" s="80"/>
      <c r="U20" s="80"/>
      <c r="V20" s="80"/>
      <c r="W20" s="80"/>
      <c r="X20" s="80"/>
      <c r="Y20" s="80"/>
    </row>
    <row r="21" ht="23.4" customHeight="1" spans="1:25">
      <c r="A21" s="81" t="s">
        <v>67</v>
      </c>
      <c r="B21" s="81" t="s">
        <v>67</v>
      </c>
      <c r="C21" s="81" t="s">
        <v>261</v>
      </c>
      <c r="D21" s="81" t="s">
        <v>262</v>
      </c>
      <c r="E21" s="81" t="s">
        <v>123</v>
      </c>
      <c r="F21" s="81" t="s">
        <v>124</v>
      </c>
      <c r="G21" s="81" t="s">
        <v>263</v>
      </c>
      <c r="H21" s="81" t="s">
        <v>264</v>
      </c>
      <c r="I21" s="80">
        <v>6600</v>
      </c>
      <c r="J21" s="80">
        <v>6600</v>
      </c>
      <c r="K21" s="37"/>
      <c r="L21" s="37"/>
      <c r="M21" s="37"/>
      <c r="N21" s="80">
        <v>6600</v>
      </c>
      <c r="O21" s="37"/>
      <c r="P21" s="80"/>
      <c r="Q21" s="80"/>
      <c r="R21" s="80"/>
      <c r="S21" s="80"/>
      <c r="T21" s="80"/>
      <c r="U21" s="80"/>
      <c r="V21" s="80"/>
      <c r="W21" s="80"/>
      <c r="X21" s="80"/>
      <c r="Y21" s="80"/>
    </row>
    <row r="22" ht="28" customHeight="1" spans="1:25">
      <c r="A22" s="81" t="s">
        <v>67</v>
      </c>
      <c r="B22" s="81" t="s">
        <v>67</v>
      </c>
      <c r="C22" s="81" t="s">
        <v>265</v>
      </c>
      <c r="D22" s="81" t="s">
        <v>266</v>
      </c>
      <c r="E22" s="81" t="s">
        <v>112</v>
      </c>
      <c r="F22" s="81" t="s">
        <v>113</v>
      </c>
      <c r="G22" s="81" t="s">
        <v>267</v>
      </c>
      <c r="H22" s="81" t="s">
        <v>268</v>
      </c>
      <c r="I22" s="80">
        <v>2840.81</v>
      </c>
      <c r="J22" s="80">
        <v>2840.81</v>
      </c>
      <c r="K22" s="37"/>
      <c r="L22" s="37"/>
      <c r="M22" s="37"/>
      <c r="N22" s="80">
        <v>2840.81</v>
      </c>
      <c r="O22" s="37"/>
      <c r="P22" s="80"/>
      <c r="Q22" s="80"/>
      <c r="R22" s="80"/>
      <c r="S22" s="80"/>
      <c r="T22" s="80"/>
      <c r="U22" s="80"/>
      <c r="V22" s="80"/>
      <c r="W22" s="80"/>
      <c r="X22" s="80"/>
      <c r="Y22" s="80"/>
    </row>
    <row r="23" ht="34" customHeight="1" spans="1:25">
      <c r="A23" s="81" t="s">
        <v>67</v>
      </c>
      <c r="B23" s="81" t="s">
        <v>67</v>
      </c>
      <c r="C23" s="81" t="s">
        <v>269</v>
      </c>
      <c r="D23" s="81" t="s">
        <v>270</v>
      </c>
      <c r="E23" s="81" t="s">
        <v>96</v>
      </c>
      <c r="F23" s="81" t="s">
        <v>97</v>
      </c>
      <c r="G23" s="81" t="s">
        <v>271</v>
      </c>
      <c r="H23" s="81" t="s">
        <v>272</v>
      </c>
      <c r="I23" s="80">
        <v>227265.12</v>
      </c>
      <c r="J23" s="80">
        <v>227265.12</v>
      </c>
      <c r="K23" s="37"/>
      <c r="L23" s="37"/>
      <c r="M23" s="37"/>
      <c r="N23" s="80">
        <v>227265.12</v>
      </c>
      <c r="O23" s="37"/>
      <c r="P23" s="80"/>
      <c r="Q23" s="80"/>
      <c r="R23" s="80"/>
      <c r="S23" s="80"/>
      <c r="T23" s="80"/>
      <c r="U23" s="80"/>
      <c r="V23" s="80"/>
      <c r="W23" s="80"/>
      <c r="X23" s="80"/>
      <c r="Y23" s="80"/>
    </row>
    <row r="24" ht="23.4" customHeight="1" spans="1:25">
      <c r="A24" s="81" t="s">
        <v>67</v>
      </c>
      <c r="B24" s="81" t="s">
        <v>67</v>
      </c>
      <c r="C24" s="81" t="s">
        <v>273</v>
      </c>
      <c r="D24" s="81" t="s">
        <v>274</v>
      </c>
      <c r="E24" s="81" t="s">
        <v>123</v>
      </c>
      <c r="F24" s="81" t="s">
        <v>124</v>
      </c>
      <c r="G24" s="81" t="s">
        <v>275</v>
      </c>
      <c r="H24" s="81" t="s">
        <v>276</v>
      </c>
      <c r="I24" s="80">
        <v>84000</v>
      </c>
      <c r="J24" s="80">
        <v>84000</v>
      </c>
      <c r="K24" s="37"/>
      <c r="L24" s="37"/>
      <c r="M24" s="37"/>
      <c r="N24" s="80">
        <v>84000</v>
      </c>
      <c r="O24" s="37"/>
      <c r="P24" s="80"/>
      <c r="Q24" s="80"/>
      <c r="R24" s="80"/>
      <c r="S24" s="80"/>
      <c r="T24" s="80"/>
      <c r="U24" s="80"/>
      <c r="V24" s="80"/>
      <c r="W24" s="80"/>
      <c r="X24" s="80"/>
      <c r="Y24" s="80"/>
    </row>
    <row r="25" ht="23.4" customHeight="1" spans="1:25">
      <c r="A25" s="81" t="s">
        <v>67</v>
      </c>
      <c r="B25" s="81" t="s">
        <v>67</v>
      </c>
      <c r="C25" s="81" t="s">
        <v>277</v>
      </c>
      <c r="D25" s="81" t="s">
        <v>278</v>
      </c>
      <c r="E25" s="81" t="s">
        <v>123</v>
      </c>
      <c r="F25" s="81" t="s">
        <v>124</v>
      </c>
      <c r="G25" s="81" t="s">
        <v>238</v>
      </c>
      <c r="H25" s="81" t="s">
        <v>239</v>
      </c>
      <c r="I25" s="80">
        <v>162840</v>
      </c>
      <c r="J25" s="80">
        <v>162840</v>
      </c>
      <c r="K25" s="37"/>
      <c r="L25" s="37"/>
      <c r="M25" s="37"/>
      <c r="N25" s="80">
        <v>162840</v>
      </c>
      <c r="O25" s="37"/>
      <c r="P25" s="80"/>
      <c r="Q25" s="80"/>
      <c r="R25" s="80"/>
      <c r="S25" s="80"/>
      <c r="T25" s="80"/>
      <c r="U25" s="80"/>
      <c r="V25" s="80"/>
      <c r="W25" s="80"/>
      <c r="X25" s="80"/>
      <c r="Y25" s="80"/>
    </row>
    <row r="26" ht="23.4" customHeight="1" spans="1:25">
      <c r="A26" s="81" t="s">
        <v>67</v>
      </c>
      <c r="B26" s="81" t="s">
        <v>67</v>
      </c>
      <c r="C26" s="81" t="s">
        <v>279</v>
      </c>
      <c r="D26" s="81" t="s">
        <v>280</v>
      </c>
      <c r="E26" s="81" t="s">
        <v>123</v>
      </c>
      <c r="F26" s="81" t="s">
        <v>124</v>
      </c>
      <c r="G26" s="81" t="s">
        <v>263</v>
      </c>
      <c r="H26" s="81" t="s">
        <v>264</v>
      </c>
      <c r="I26" s="80">
        <v>637644</v>
      </c>
      <c r="J26" s="80">
        <v>637644</v>
      </c>
      <c r="K26" s="37"/>
      <c r="L26" s="37"/>
      <c r="M26" s="37"/>
      <c r="N26" s="80">
        <v>637644</v>
      </c>
      <c r="O26" s="37"/>
      <c r="P26" s="80"/>
      <c r="Q26" s="80"/>
      <c r="R26" s="80"/>
      <c r="S26" s="80"/>
      <c r="T26" s="80"/>
      <c r="U26" s="80"/>
      <c r="V26" s="80"/>
      <c r="W26" s="80"/>
      <c r="X26" s="80"/>
      <c r="Y26" s="80"/>
    </row>
    <row r="27" ht="23.4" customHeight="1" spans="1:25">
      <c r="A27" s="81" t="s">
        <v>67</v>
      </c>
      <c r="B27" s="81" t="s">
        <v>67</v>
      </c>
      <c r="C27" s="81" t="s">
        <v>281</v>
      </c>
      <c r="D27" s="81" t="s">
        <v>282</v>
      </c>
      <c r="E27" s="81" t="s">
        <v>123</v>
      </c>
      <c r="F27" s="81" t="s">
        <v>124</v>
      </c>
      <c r="G27" s="81" t="s">
        <v>242</v>
      </c>
      <c r="H27" s="81" t="s">
        <v>243</v>
      </c>
      <c r="I27" s="80">
        <v>38136</v>
      </c>
      <c r="J27" s="80">
        <v>38136</v>
      </c>
      <c r="K27" s="37"/>
      <c r="L27" s="37"/>
      <c r="M27" s="37"/>
      <c r="N27" s="80">
        <v>38136</v>
      </c>
      <c r="O27" s="37"/>
      <c r="P27" s="80"/>
      <c r="Q27" s="80"/>
      <c r="R27" s="80"/>
      <c r="S27" s="80"/>
      <c r="T27" s="80"/>
      <c r="U27" s="80"/>
      <c r="V27" s="80"/>
      <c r="W27" s="80"/>
      <c r="X27" s="80"/>
      <c r="Y27" s="80"/>
    </row>
    <row r="28" ht="23.4" customHeight="1" spans="1:25">
      <c r="A28" s="81" t="s">
        <v>67</v>
      </c>
      <c r="B28" s="81" t="s">
        <v>67</v>
      </c>
      <c r="C28" s="81" t="s">
        <v>281</v>
      </c>
      <c r="D28" s="81" t="s">
        <v>282</v>
      </c>
      <c r="E28" s="81" t="s">
        <v>123</v>
      </c>
      <c r="F28" s="81" t="s">
        <v>124</v>
      </c>
      <c r="G28" s="81" t="s">
        <v>242</v>
      </c>
      <c r="H28" s="81" t="s">
        <v>243</v>
      </c>
      <c r="I28" s="80">
        <v>19200</v>
      </c>
      <c r="J28" s="80">
        <v>19200</v>
      </c>
      <c r="K28" s="37"/>
      <c r="L28" s="37"/>
      <c r="M28" s="37"/>
      <c r="N28" s="80">
        <v>19200</v>
      </c>
      <c r="O28" s="37"/>
      <c r="P28" s="80"/>
      <c r="Q28" s="80"/>
      <c r="R28" s="80"/>
      <c r="S28" s="80"/>
      <c r="T28" s="80"/>
      <c r="U28" s="80"/>
      <c r="V28" s="80"/>
      <c r="W28" s="80"/>
      <c r="X28" s="80"/>
      <c r="Y28" s="80"/>
    </row>
    <row r="29" ht="23.4" customHeight="1" spans="1:25">
      <c r="A29" s="81" t="s">
        <v>67</v>
      </c>
      <c r="B29" s="81" t="s">
        <v>67</v>
      </c>
      <c r="C29" s="81" t="s">
        <v>281</v>
      </c>
      <c r="D29" s="81" t="s">
        <v>282</v>
      </c>
      <c r="E29" s="81" t="s">
        <v>123</v>
      </c>
      <c r="F29" s="81" t="s">
        <v>124</v>
      </c>
      <c r="G29" s="81" t="s">
        <v>242</v>
      </c>
      <c r="H29" s="81" t="s">
        <v>243</v>
      </c>
      <c r="I29" s="80">
        <v>36840</v>
      </c>
      <c r="J29" s="80">
        <v>36840</v>
      </c>
      <c r="K29" s="37"/>
      <c r="L29" s="37"/>
      <c r="M29" s="37"/>
      <c r="N29" s="80">
        <v>36840</v>
      </c>
      <c r="O29" s="37"/>
      <c r="P29" s="80"/>
      <c r="Q29" s="80"/>
      <c r="R29" s="80"/>
      <c r="S29" s="80"/>
      <c r="T29" s="80"/>
      <c r="U29" s="80"/>
      <c r="V29" s="80"/>
      <c r="W29" s="80"/>
      <c r="X29" s="80"/>
      <c r="Y29" s="80"/>
    </row>
    <row r="30" ht="23.4" customHeight="1" spans="1:25">
      <c r="A30" s="81" t="s">
        <v>67</v>
      </c>
      <c r="B30" s="81" t="s">
        <v>67</v>
      </c>
      <c r="C30" s="81" t="s">
        <v>283</v>
      </c>
      <c r="D30" s="81" t="s">
        <v>284</v>
      </c>
      <c r="E30" s="81" t="s">
        <v>123</v>
      </c>
      <c r="F30" s="81" t="s">
        <v>124</v>
      </c>
      <c r="G30" s="81" t="s">
        <v>267</v>
      </c>
      <c r="H30" s="81" t="s">
        <v>268</v>
      </c>
      <c r="I30" s="80">
        <v>5256.42</v>
      </c>
      <c r="J30" s="80">
        <v>5256.42</v>
      </c>
      <c r="K30" s="37"/>
      <c r="L30" s="37"/>
      <c r="M30" s="37"/>
      <c r="N30" s="80">
        <v>5256.42</v>
      </c>
      <c r="O30" s="37"/>
      <c r="P30" s="80"/>
      <c r="Q30" s="80"/>
      <c r="R30" s="80"/>
      <c r="S30" s="80"/>
      <c r="T30" s="80"/>
      <c r="U30" s="80"/>
      <c r="V30" s="80"/>
      <c r="W30" s="80"/>
      <c r="X30" s="80"/>
      <c r="Y30" s="80"/>
    </row>
    <row r="31" ht="23.4" customHeight="1" spans="1:25">
      <c r="A31" s="81" t="s">
        <v>67</v>
      </c>
      <c r="B31" s="81" t="s">
        <v>67</v>
      </c>
      <c r="C31" s="81" t="s">
        <v>285</v>
      </c>
      <c r="D31" s="81" t="s">
        <v>286</v>
      </c>
      <c r="E31" s="81" t="s">
        <v>106</v>
      </c>
      <c r="F31" s="81" t="s">
        <v>107</v>
      </c>
      <c r="G31" s="81" t="s">
        <v>287</v>
      </c>
      <c r="H31" s="81" t="s">
        <v>288</v>
      </c>
      <c r="I31" s="80">
        <v>96510.35</v>
      </c>
      <c r="J31" s="80">
        <v>96510.35</v>
      </c>
      <c r="K31" s="37"/>
      <c r="L31" s="37"/>
      <c r="M31" s="37"/>
      <c r="N31" s="80">
        <v>96510.35</v>
      </c>
      <c r="O31" s="37"/>
      <c r="P31" s="80"/>
      <c r="Q31" s="80"/>
      <c r="R31" s="80"/>
      <c r="S31" s="80"/>
      <c r="T31" s="80"/>
      <c r="U31" s="80"/>
      <c r="V31" s="80"/>
      <c r="W31" s="80"/>
      <c r="X31" s="80"/>
      <c r="Y31" s="80"/>
    </row>
    <row r="32" ht="23.4" customHeight="1" spans="1:25">
      <c r="A32" s="81" t="s">
        <v>67</v>
      </c>
      <c r="B32" s="81" t="s">
        <v>67</v>
      </c>
      <c r="C32" s="81" t="s">
        <v>285</v>
      </c>
      <c r="D32" s="81" t="s">
        <v>286</v>
      </c>
      <c r="E32" s="81" t="s">
        <v>108</v>
      </c>
      <c r="F32" s="81" t="s">
        <v>109</v>
      </c>
      <c r="G32" s="81" t="s">
        <v>287</v>
      </c>
      <c r="H32" s="81" t="s">
        <v>288</v>
      </c>
      <c r="I32" s="80">
        <v>15701.8</v>
      </c>
      <c r="J32" s="80">
        <v>15701.8</v>
      </c>
      <c r="K32" s="37"/>
      <c r="L32" s="37"/>
      <c r="M32" s="37"/>
      <c r="N32" s="80">
        <v>15701.8</v>
      </c>
      <c r="O32" s="37"/>
      <c r="P32" s="80"/>
      <c r="Q32" s="80"/>
      <c r="R32" s="80"/>
      <c r="S32" s="80"/>
      <c r="T32" s="80"/>
      <c r="U32" s="80"/>
      <c r="V32" s="80"/>
      <c r="W32" s="80"/>
      <c r="X32" s="80"/>
      <c r="Y32" s="80"/>
    </row>
    <row r="33" ht="23.4" customHeight="1" spans="1:25">
      <c r="A33" s="81" t="s">
        <v>67</v>
      </c>
      <c r="B33" s="81" t="s">
        <v>67</v>
      </c>
      <c r="C33" s="81" t="s">
        <v>285</v>
      </c>
      <c r="D33" s="81" t="s">
        <v>286</v>
      </c>
      <c r="E33" s="81" t="s">
        <v>110</v>
      </c>
      <c r="F33" s="81" t="s">
        <v>111</v>
      </c>
      <c r="G33" s="81" t="s">
        <v>289</v>
      </c>
      <c r="H33" s="81" t="s">
        <v>290</v>
      </c>
      <c r="I33" s="80">
        <v>60193.55</v>
      </c>
      <c r="J33" s="80">
        <v>60193.55</v>
      </c>
      <c r="K33" s="37"/>
      <c r="L33" s="37"/>
      <c r="M33" s="37"/>
      <c r="N33" s="80">
        <v>60193.55</v>
      </c>
      <c r="O33" s="37"/>
      <c r="P33" s="80"/>
      <c r="Q33" s="80"/>
      <c r="R33" s="80"/>
      <c r="S33" s="80"/>
      <c r="T33" s="80"/>
      <c r="U33" s="80"/>
      <c r="V33" s="80"/>
      <c r="W33" s="80"/>
      <c r="X33" s="80"/>
      <c r="Y33" s="80"/>
    </row>
    <row r="34" ht="23.4" customHeight="1" spans="1:25">
      <c r="A34" s="81" t="s">
        <v>67</v>
      </c>
      <c r="B34" s="81" t="s">
        <v>67</v>
      </c>
      <c r="C34" s="81" t="s">
        <v>285</v>
      </c>
      <c r="D34" s="81" t="s">
        <v>286</v>
      </c>
      <c r="E34" s="81" t="s">
        <v>110</v>
      </c>
      <c r="F34" s="81" t="s">
        <v>111</v>
      </c>
      <c r="G34" s="81" t="s">
        <v>289</v>
      </c>
      <c r="H34" s="81" t="s">
        <v>290</v>
      </c>
      <c r="I34" s="80">
        <v>71020.35</v>
      </c>
      <c r="J34" s="80">
        <v>71020.35</v>
      </c>
      <c r="K34" s="37"/>
      <c r="L34" s="37"/>
      <c r="M34" s="37"/>
      <c r="N34" s="80">
        <v>71020.35</v>
      </c>
      <c r="O34" s="37"/>
      <c r="P34" s="80"/>
      <c r="Q34" s="80"/>
      <c r="R34" s="80"/>
      <c r="S34" s="80"/>
      <c r="T34" s="80"/>
      <c r="U34" s="80"/>
      <c r="V34" s="80"/>
      <c r="W34" s="80"/>
      <c r="X34" s="80"/>
      <c r="Y34" s="80"/>
    </row>
    <row r="35" ht="30" customHeight="1" spans="1:25">
      <c r="A35" s="81" t="s">
        <v>67</v>
      </c>
      <c r="B35" s="81" t="s">
        <v>67</v>
      </c>
      <c r="C35" s="81" t="s">
        <v>285</v>
      </c>
      <c r="D35" s="81" t="s">
        <v>286</v>
      </c>
      <c r="E35" s="81" t="s">
        <v>112</v>
      </c>
      <c r="F35" s="81" t="s">
        <v>113</v>
      </c>
      <c r="G35" s="81" t="s">
        <v>267</v>
      </c>
      <c r="H35" s="81" t="s">
        <v>268</v>
      </c>
      <c r="I35" s="80">
        <v>6336</v>
      </c>
      <c r="J35" s="80">
        <v>6336</v>
      </c>
      <c r="K35" s="37"/>
      <c r="L35" s="37"/>
      <c r="M35" s="37"/>
      <c r="N35" s="80">
        <v>6336</v>
      </c>
      <c r="O35" s="37"/>
      <c r="P35" s="80"/>
      <c r="Q35" s="80"/>
      <c r="R35" s="80"/>
      <c r="S35" s="80"/>
      <c r="T35" s="80"/>
      <c r="U35" s="80"/>
      <c r="V35" s="80"/>
      <c r="W35" s="80"/>
      <c r="X35" s="80"/>
      <c r="Y35" s="80"/>
    </row>
    <row r="36" ht="33" customHeight="1" spans="1:25">
      <c r="A36" s="81" t="s">
        <v>67</v>
      </c>
      <c r="B36" s="81" t="s">
        <v>67</v>
      </c>
      <c r="C36" s="81" t="s">
        <v>285</v>
      </c>
      <c r="D36" s="81" t="s">
        <v>286</v>
      </c>
      <c r="E36" s="81" t="s">
        <v>112</v>
      </c>
      <c r="F36" s="81" t="s">
        <v>113</v>
      </c>
      <c r="G36" s="81" t="s">
        <v>267</v>
      </c>
      <c r="H36" s="81" t="s">
        <v>268</v>
      </c>
      <c r="I36" s="80">
        <v>7392</v>
      </c>
      <c r="J36" s="80">
        <v>7392</v>
      </c>
      <c r="K36" s="37"/>
      <c r="L36" s="37"/>
      <c r="M36" s="37"/>
      <c r="N36" s="80">
        <v>7392</v>
      </c>
      <c r="O36" s="37"/>
      <c r="P36" s="80"/>
      <c r="Q36" s="80"/>
      <c r="R36" s="80"/>
      <c r="S36" s="80"/>
      <c r="T36" s="80"/>
      <c r="U36" s="80"/>
      <c r="V36" s="80"/>
      <c r="W36" s="80"/>
      <c r="X36" s="80"/>
      <c r="Y36" s="80"/>
    </row>
    <row r="37" ht="23.4" customHeight="1" spans="1:25">
      <c r="A37" s="81" t="s">
        <v>67</v>
      </c>
      <c r="B37" s="81" t="s">
        <v>67</v>
      </c>
      <c r="C37" s="81" t="s">
        <v>291</v>
      </c>
      <c r="D37" s="81" t="s">
        <v>292</v>
      </c>
      <c r="E37" s="81" t="s">
        <v>123</v>
      </c>
      <c r="F37" s="81" t="s">
        <v>124</v>
      </c>
      <c r="G37" s="81" t="s">
        <v>275</v>
      </c>
      <c r="H37" s="81" t="s">
        <v>276</v>
      </c>
      <c r="I37" s="80">
        <v>8400</v>
      </c>
      <c r="J37" s="80">
        <v>8400</v>
      </c>
      <c r="K37" s="37"/>
      <c r="L37" s="37"/>
      <c r="M37" s="37"/>
      <c r="N37" s="80">
        <v>8400</v>
      </c>
      <c r="O37" s="37"/>
      <c r="P37" s="80"/>
      <c r="Q37" s="80"/>
      <c r="R37" s="80"/>
      <c r="S37" s="80"/>
      <c r="T37" s="80"/>
      <c r="U37" s="80"/>
      <c r="V37" s="80"/>
      <c r="W37" s="80"/>
      <c r="X37" s="80"/>
      <c r="Y37" s="80"/>
    </row>
    <row r="38" ht="23.4" customHeight="1" spans="1:25">
      <c r="A38" s="81" t="s">
        <v>67</v>
      </c>
      <c r="B38" s="81" t="s">
        <v>67</v>
      </c>
      <c r="C38" s="81" t="s">
        <v>293</v>
      </c>
      <c r="D38" s="81" t="s">
        <v>294</v>
      </c>
      <c r="E38" s="81" t="s">
        <v>123</v>
      </c>
      <c r="F38" s="81" t="s">
        <v>124</v>
      </c>
      <c r="G38" s="81" t="s">
        <v>295</v>
      </c>
      <c r="H38" s="81" t="s">
        <v>296</v>
      </c>
      <c r="I38" s="80">
        <v>34200</v>
      </c>
      <c r="J38" s="80">
        <v>34200</v>
      </c>
      <c r="K38" s="37"/>
      <c r="L38" s="37"/>
      <c r="M38" s="37"/>
      <c r="N38" s="80">
        <v>34200</v>
      </c>
      <c r="O38" s="37"/>
      <c r="P38" s="80"/>
      <c r="Q38" s="80"/>
      <c r="R38" s="80"/>
      <c r="S38" s="80"/>
      <c r="T38" s="80"/>
      <c r="U38" s="80"/>
      <c r="V38" s="80"/>
      <c r="W38" s="80"/>
      <c r="X38" s="80"/>
      <c r="Y38" s="80"/>
    </row>
    <row r="39" ht="23.4" customHeight="1" spans="1:25">
      <c r="A39" s="81" t="s">
        <v>67</v>
      </c>
      <c r="B39" s="81" t="s">
        <v>67</v>
      </c>
      <c r="C39" s="81" t="s">
        <v>297</v>
      </c>
      <c r="D39" s="81" t="s">
        <v>298</v>
      </c>
      <c r="E39" s="81" t="s">
        <v>123</v>
      </c>
      <c r="F39" s="81" t="s">
        <v>124</v>
      </c>
      <c r="G39" s="81" t="s">
        <v>299</v>
      </c>
      <c r="H39" s="81" t="s">
        <v>300</v>
      </c>
      <c r="I39" s="80">
        <v>252000</v>
      </c>
      <c r="J39" s="80">
        <v>252000</v>
      </c>
      <c r="K39" s="37"/>
      <c r="L39" s="37"/>
      <c r="M39" s="37"/>
      <c r="N39" s="80">
        <v>252000</v>
      </c>
      <c r="O39" s="37"/>
      <c r="P39" s="80"/>
      <c r="Q39" s="80"/>
      <c r="R39" s="80"/>
      <c r="S39" s="80"/>
      <c r="T39" s="80"/>
      <c r="U39" s="80"/>
      <c r="V39" s="80"/>
      <c r="W39" s="80"/>
      <c r="X39" s="80"/>
      <c r="Y39" s="80"/>
    </row>
    <row r="40" ht="23.4" customHeight="1" spans="1:25">
      <c r="A40" s="81" t="s">
        <v>67</v>
      </c>
      <c r="B40" s="81" t="s">
        <v>67</v>
      </c>
      <c r="C40" s="81" t="s">
        <v>301</v>
      </c>
      <c r="D40" s="81" t="s">
        <v>302</v>
      </c>
      <c r="E40" s="81" t="s">
        <v>123</v>
      </c>
      <c r="F40" s="81" t="s">
        <v>124</v>
      </c>
      <c r="G40" s="81" t="s">
        <v>242</v>
      </c>
      <c r="H40" s="81" t="s">
        <v>243</v>
      </c>
      <c r="I40" s="80">
        <v>16800</v>
      </c>
      <c r="J40" s="80">
        <v>16800</v>
      </c>
      <c r="K40" s="37"/>
      <c r="L40" s="37"/>
      <c r="M40" s="37"/>
      <c r="N40" s="80">
        <v>16800</v>
      </c>
      <c r="O40" s="37"/>
      <c r="P40" s="80"/>
      <c r="Q40" s="80"/>
      <c r="R40" s="80"/>
      <c r="S40" s="80"/>
      <c r="T40" s="80"/>
      <c r="U40" s="80"/>
      <c r="V40" s="80"/>
      <c r="W40" s="80"/>
      <c r="X40" s="80"/>
      <c r="Y40" s="80"/>
    </row>
    <row r="41" ht="23.4" customHeight="1" spans="1:25">
      <c r="A41" s="81" t="s">
        <v>67</v>
      </c>
      <c r="B41" s="81" t="s">
        <v>67</v>
      </c>
      <c r="C41" s="81" t="s">
        <v>303</v>
      </c>
      <c r="D41" s="81" t="s">
        <v>304</v>
      </c>
      <c r="E41" s="81" t="s">
        <v>123</v>
      </c>
      <c r="F41" s="81" t="s">
        <v>124</v>
      </c>
      <c r="G41" s="81" t="s">
        <v>305</v>
      </c>
      <c r="H41" s="81" t="s">
        <v>306</v>
      </c>
      <c r="I41" s="80">
        <v>12000</v>
      </c>
      <c r="J41" s="80">
        <v>12000</v>
      </c>
      <c r="K41" s="37"/>
      <c r="L41" s="37"/>
      <c r="M41" s="37"/>
      <c r="N41" s="80">
        <v>12000</v>
      </c>
      <c r="O41" s="37"/>
      <c r="P41" s="80"/>
      <c r="Q41" s="80"/>
      <c r="R41" s="80"/>
      <c r="S41" s="80"/>
      <c r="T41" s="80"/>
      <c r="U41" s="80"/>
      <c r="V41" s="80"/>
      <c r="W41" s="80"/>
      <c r="X41" s="80"/>
      <c r="Y41" s="80"/>
    </row>
    <row r="42" ht="23.4" customHeight="1" spans="1:25">
      <c r="A42" s="81" t="s">
        <v>67</v>
      </c>
      <c r="B42" s="81" t="s">
        <v>67</v>
      </c>
      <c r="C42" s="81" t="s">
        <v>307</v>
      </c>
      <c r="D42" s="81" t="s">
        <v>308</v>
      </c>
      <c r="E42" s="81" t="s">
        <v>123</v>
      </c>
      <c r="F42" s="81" t="s">
        <v>124</v>
      </c>
      <c r="G42" s="81" t="s">
        <v>309</v>
      </c>
      <c r="H42" s="81" t="s">
        <v>310</v>
      </c>
      <c r="I42" s="80">
        <v>20573.82</v>
      </c>
      <c r="J42" s="80">
        <v>20573.82</v>
      </c>
      <c r="K42" s="37"/>
      <c r="L42" s="37"/>
      <c r="M42" s="37"/>
      <c r="N42" s="80">
        <v>20573.82</v>
      </c>
      <c r="O42" s="37"/>
      <c r="P42" s="80"/>
      <c r="Q42" s="80"/>
      <c r="R42" s="80"/>
      <c r="S42" s="80"/>
      <c r="T42" s="80"/>
      <c r="U42" s="80"/>
      <c r="V42" s="80"/>
      <c r="W42" s="80"/>
      <c r="X42" s="80"/>
      <c r="Y42" s="80"/>
    </row>
    <row r="43" ht="22.65" customHeight="1" spans="1:25">
      <c r="A43" s="68" t="s">
        <v>206</v>
      </c>
      <c r="B43" s="68"/>
      <c r="C43" s="68"/>
      <c r="D43" s="68"/>
      <c r="E43" s="68"/>
      <c r="F43" s="68"/>
      <c r="G43" s="68"/>
      <c r="H43" s="68"/>
      <c r="I43" s="80">
        <v>2721954.22</v>
      </c>
      <c r="J43" s="80">
        <v>2721954.22</v>
      </c>
      <c r="K43" s="80"/>
      <c r="L43" s="80"/>
      <c r="M43" s="80"/>
      <c r="N43" s="80">
        <v>2721954.22</v>
      </c>
      <c r="O43" s="80"/>
      <c r="P43" s="80"/>
      <c r="Q43" s="80"/>
      <c r="R43" s="80"/>
      <c r="S43" s="80"/>
      <c r="T43" s="80"/>
      <c r="U43" s="80"/>
      <c r="V43" s="80"/>
      <c r="W43" s="80"/>
      <c r="X43" s="80"/>
      <c r="Y43" s="80"/>
    </row>
  </sheetData>
  <mergeCells count="31">
    <mergeCell ref="A2:Y2"/>
    <mergeCell ref="A3:H3"/>
    <mergeCell ref="I4:Y4"/>
    <mergeCell ref="J5:O5"/>
    <mergeCell ref="P5:R5"/>
    <mergeCell ref="T5:Y5"/>
    <mergeCell ref="J6:K6"/>
    <mergeCell ref="A43:H43"/>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5"/>
  <sheetViews>
    <sheetView showZeros="0" topLeftCell="A2" workbookViewId="0">
      <selection activeCell="A3" sqref="A3:H3"/>
    </sheetView>
  </sheetViews>
  <sheetFormatPr defaultColWidth="10.7083333333333" defaultRowHeight="14.25" customHeight="1"/>
  <cols>
    <col min="1" max="1" width="12" customWidth="1"/>
    <col min="2" max="2" width="21.75"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1:23">
      <c r="W1" s="1" t="s">
        <v>311</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"单位名称："&amp;"富民县水务局（本级）"</f>
        <v>单位名称：富民县水务局（本级）</v>
      </c>
      <c r="B3" s="3"/>
      <c r="C3" s="3"/>
      <c r="D3" s="3"/>
      <c r="E3" s="3"/>
      <c r="F3" s="3"/>
      <c r="G3" s="3"/>
      <c r="H3" s="3"/>
      <c r="W3" s="1" t="s">
        <v>1</v>
      </c>
    </row>
    <row r="4" ht="21.75" customHeight="1" spans="1:23">
      <c r="A4" s="68" t="s">
        <v>312</v>
      </c>
      <c r="B4" s="68" t="s">
        <v>217</v>
      </c>
      <c r="C4" s="68" t="s">
        <v>218</v>
      </c>
      <c r="D4" s="68" t="s">
        <v>313</v>
      </c>
      <c r="E4" s="68" t="s">
        <v>219</v>
      </c>
      <c r="F4" s="68" t="s">
        <v>220</v>
      </c>
      <c r="G4" s="68" t="s">
        <v>314</v>
      </c>
      <c r="H4" s="68" t="s">
        <v>315</v>
      </c>
      <c r="I4" s="68" t="s">
        <v>53</v>
      </c>
      <c r="J4" s="68" t="s">
        <v>316</v>
      </c>
      <c r="K4" s="68"/>
      <c r="L4" s="68"/>
      <c r="M4" s="68"/>
      <c r="N4" s="68" t="s">
        <v>225</v>
      </c>
      <c r="O4" s="68"/>
      <c r="P4" s="68"/>
      <c r="Q4" s="68" t="s">
        <v>59</v>
      </c>
      <c r="R4" s="68" t="s">
        <v>60</v>
      </c>
      <c r="S4" s="68"/>
      <c r="T4" s="68"/>
      <c r="U4" s="68"/>
      <c r="V4" s="68"/>
      <c r="W4" s="68"/>
    </row>
    <row r="5" ht="21.75" customHeight="1" spans="1:23">
      <c r="A5" s="68"/>
      <c r="B5" s="68"/>
      <c r="C5" s="68"/>
      <c r="D5" s="68"/>
      <c r="E5" s="68"/>
      <c r="F5" s="68"/>
      <c r="G5" s="68"/>
      <c r="H5" s="68"/>
      <c r="I5" s="68"/>
      <c r="J5" s="68" t="s">
        <v>56</v>
      </c>
      <c r="K5" s="68"/>
      <c r="L5" s="68" t="s">
        <v>57</v>
      </c>
      <c r="M5" s="68" t="s">
        <v>58</v>
      </c>
      <c r="N5" s="68" t="s">
        <v>56</v>
      </c>
      <c r="O5" s="68" t="s">
        <v>57</v>
      </c>
      <c r="P5" s="68" t="s">
        <v>58</v>
      </c>
      <c r="Q5" s="68"/>
      <c r="R5" s="68" t="s">
        <v>55</v>
      </c>
      <c r="S5" s="68" t="s">
        <v>61</v>
      </c>
      <c r="T5" s="68" t="s">
        <v>62</v>
      </c>
      <c r="U5" s="68" t="s">
        <v>63</v>
      </c>
      <c r="V5" s="68" t="s">
        <v>64</v>
      </c>
      <c r="W5" s="68" t="s">
        <v>65</v>
      </c>
    </row>
    <row r="6" ht="21" customHeight="1" spans="1:23">
      <c r="A6" s="68"/>
      <c r="B6" s="68"/>
      <c r="C6" s="68"/>
      <c r="D6" s="68"/>
      <c r="E6" s="68"/>
      <c r="F6" s="68"/>
      <c r="G6" s="68"/>
      <c r="H6" s="68"/>
      <c r="I6" s="68"/>
      <c r="J6" s="68" t="s">
        <v>55</v>
      </c>
      <c r="K6" s="68"/>
      <c r="L6" s="68"/>
      <c r="M6" s="68"/>
      <c r="N6" s="68"/>
      <c r="O6" s="68"/>
      <c r="P6" s="68"/>
      <c r="Q6" s="68"/>
      <c r="R6" s="68"/>
      <c r="S6" s="68"/>
      <c r="T6" s="68"/>
      <c r="U6" s="68"/>
      <c r="V6" s="68"/>
      <c r="W6" s="68"/>
    </row>
    <row r="7" ht="39.75" customHeight="1" spans="1:23">
      <c r="A7" s="68"/>
      <c r="B7" s="68"/>
      <c r="C7" s="68"/>
      <c r="D7" s="68"/>
      <c r="E7" s="68"/>
      <c r="F7" s="68"/>
      <c r="G7" s="68"/>
      <c r="H7" s="68"/>
      <c r="I7" s="68"/>
      <c r="J7" s="68" t="s">
        <v>55</v>
      </c>
      <c r="K7" s="68" t="s">
        <v>317</v>
      </c>
      <c r="L7" s="68"/>
      <c r="M7" s="68"/>
      <c r="N7" s="68"/>
      <c r="O7" s="68"/>
      <c r="P7" s="68"/>
      <c r="Q7" s="68"/>
      <c r="R7" s="68"/>
      <c r="S7" s="68"/>
      <c r="T7" s="68"/>
      <c r="U7" s="68"/>
      <c r="V7" s="68"/>
      <c r="W7" s="68"/>
    </row>
    <row r="8" ht="15" customHeight="1" spans="1:23">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row>
    <row r="9" ht="35" customHeight="1" spans="1:23">
      <c r="A9" s="79" t="s">
        <v>318</v>
      </c>
      <c r="B9" s="79" t="s">
        <v>319</v>
      </c>
      <c r="C9" s="79" t="s">
        <v>320</v>
      </c>
      <c r="D9" s="79" t="s">
        <v>67</v>
      </c>
      <c r="E9" s="79" t="s">
        <v>141</v>
      </c>
      <c r="F9" s="79" t="s">
        <v>142</v>
      </c>
      <c r="G9" s="79" t="s">
        <v>321</v>
      </c>
      <c r="H9" s="79" t="s">
        <v>322</v>
      </c>
      <c r="I9" s="80">
        <v>1020000</v>
      </c>
      <c r="J9" s="80"/>
      <c r="K9" s="80"/>
      <c r="L9" s="80"/>
      <c r="M9" s="80"/>
      <c r="N9" s="80"/>
      <c r="O9" s="80">
        <v>1020000</v>
      </c>
      <c r="P9" s="80"/>
      <c r="Q9" s="80"/>
      <c r="R9" s="80"/>
      <c r="S9" s="80"/>
      <c r="T9" s="80"/>
      <c r="U9" s="80"/>
      <c r="V9" s="80"/>
      <c r="W9" s="80"/>
    </row>
    <row r="10" ht="35" customHeight="1" spans="1:23">
      <c r="A10" s="79" t="s">
        <v>318</v>
      </c>
      <c r="B10" s="79" t="s">
        <v>319</v>
      </c>
      <c r="C10" s="79" t="s">
        <v>320</v>
      </c>
      <c r="D10" s="79" t="s">
        <v>67</v>
      </c>
      <c r="E10" s="79" t="s">
        <v>141</v>
      </c>
      <c r="F10" s="79" t="s">
        <v>142</v>
      </c>
      <c r="G10" s="79" t="s">
        <v>323</v>
      </c>
      <c r="H10" s="79" t="s">
        <v>324</v>
      </c>
      <c r="I10" s="80">
        <v>220000</v>
      </c>
      <c r="J10" s="80"/>
      <c r="K10" s="80"/>
      <c r="L10" s="80"/>
      <c r="M10" s="80"/>
      <c r="N10" s="80"/>
      <c r="O10" s="80">
        <v>220000</v>
      </c>
      <c r="P10" s="80"/>
      <c r="Q10" s="80"/>
      <c r="R10" s="80"/>
      <c r="S10" s="80"/>
      <c r="T10" s="80"/>
      <c r="U10" s="80"/>
      <c r="V10" s="80"/>
      <c r="W10" s="80"/>
    </row>
    <row r="11" ht="35" customHeight="1" spans="1:23">
      <c r="A11" s="79" t="s">
        <v>318</v>
      </c>
      <c r="B11" s="79" t="s">
        <v>325</v>
      </c>
      <c r="C11" s="79" t="s">
        <v>326</v>
      </c>
      <c r="D11" s="79" t="s">
        <v>67</v>
      </c>
      <c r="E11" s="79" t="s">
        <v>127</v>
      </c>
      <c r="F11" s="79" t="s">
        <v>128</v>
      </c>
      <c r="G11" s="79" t="s">
        <v>321</v>
      </c>
      <c r="H11" s="79" t="s">
        <v>322</v>
      </c>
      <c r="I11" s="80">
        <v>765173.45</v>
      </c>
      <c r="J11" s="80"/>
      <c r="K11" s="80"/>
      <c r="L11" s="80"/>
      <c r="M11" s="80"/>
      <c r="N11" s="80">
        <v>765173.45</v>
      </c>
      <c r="O11" s="80"/>
      <c r="P11" s="80"/>
      <c r="Q11" s="80"/>
      <c r="R11" s="80"/>
      <c r="S11" s="80"/>
      <c r="T11" s="80"/>
      <c r="U11" s="80"/>
      <c r="V11" s="80"/>
      <c r="W11" s="80"/>
    </row>
    <row r="12" ht="35" customHeight="1" spans="1:23">
      <c r="A12" s="79" t="s">
        <v>318</v>
      </c>
      <c r="B12" s="79" t="s">
        <v>325</v>
      </c>
      <c r="C12" s="79" t="s">
        <v>326</v>
      </c>
      <c r="D12" s="79" t="s">
        <v>67</v>
      </c>
      <c r="E12" s="79" t="s">
        <v>127</v>
      </c>
      <c r="F12" s="79" t="s">
        <v>128</v>
      </c>
      <c r="G12" s="79" t="s">
        <v>323</v>
      </c>
      <c r="H12" s="79" t="s">
        <v>324</v>
      </c>
      <c r="I12" s="80">
        <v>74826.55</v>
      </c>
      <c r="J12" s="80"/>
      <c r="K12" s="80"/>
      <c r="L12" s="80"/>
      <c r="M12" s="80"/>
      <c r="N12" s="80">
        <v>74826.55</v>
      </c>
      <c r="O12" s="80"/>
      <c r="P12" s="80"/>
      <c r="Q12" s="80"/>
      <c r="R12" s="80"/>
      <c r="S12" s="80"/>
      <c r="T12" s="80"/>
      <c r="U12" s="80"/>
      <c r="V12" s="80"/>
      <c r="W12" s="80"/>
    </row>
    <row r="13" ht="35" customHeight="1" spans="1:23">
      <c r="A13" s="79" t="s">
        <v>318</v>
      </c>
      <c r="B13" s="79" t="s">
        <v>327</v>
      </c>
      <c r="C13" s="79" t="s">
        <v>328</v>
      </c>
      <c r="D13" s="79" t="s">
        <v>67</v>
      </c>
      <c r="E13" s="79" t="s">
        <v>125</v>
      </c>
      <c r="F13" s="79" t="s">
        <v>126</v>
      </c>
      <c r="G13" s="79" t="s">
        <v>321</v>
      </c>
      <c r="H13" s="79" t="s">
        <v>322</v>
      </c>
      <c r="I13" s="80">
        <v>280000</v>
      </c>
      <c r="J13" s="80"/>
      <c r="K13" s="80"/>
      <c r="L13" s="80"/>
      <c r="M13" s="80"/>
      <c r="N13" s="80">
        <v>280000</v>
      </c>
      <c r="O13" s="80"/>
      <c r="P13" s="80"/>
      <c r="Q13" s="80"/>
      <c r="R13" s="80"/>
      <c r="S13" s="80"/>
      <c r="T13" s="80"/>
      <c r="U13" s="80"/>
      <c r="V13" s="80"/>
      <c r="W13" s="80"/>
    </row>
    <row r="14" ht="35" customHeight="1" spans="1:23">
      <c r="A14" s="79" t="s">
        <v>318</v>
      </c>
      <c r="B14" s="79" t="s">
        <v>329</v>
      </c>
      <c r="C14" s="79" t="s">
        <v>330</v>
      </c>
      <c r="D14" s="79" t="s">
        <v>67</v>
      </c>
      <c r="E14" s="79" t="s">
        <v>127</v>
      </c>
      <c r="F14" s="79" t="s">
        <v>128</v>
      </c>
      <c r="G14" s="79" t="s">
        <v>321</v>
      </c>
      <c r="H14" s="79" t="s">
        <v>322</v>
      </c>
      <c r="I14" s="80">
        <v>260000</v>
      </c>
      <c r="J14" s="80"/>
      <c r="K14" s="80"/>
      <c r="L14" s="80"/>
      <c r="M14" s="80"/>
      <c r="N14" s="80">
        <v>260000</v>
      </c>
      <c r="O14" s="80"/>
      <c r="P14" s="80"/>
      <c r="Q14" s="80"/>
      <c r="R14" s="80"/>
      <c r="S14" s="80"/>
      <c r="T14" s="80"/>
      <c r="U14" s="80"/>
      <c r="V14" s="80"/>
      <c r="W14" s="80"/>
    </row>
    <row r="15" ht="35" customHeight="1" spans="1:23">
      <c r="A15" s="79" t="s">
        <v>318</v>
      </c>
      <c r="B15" s="79" t="s">
        <v>331</v>
      </c>
      <c r="C15" s="79" t="s">
        <v>332</v>
      </c>
      <c r="D15" s="79" t="s">
        <v>67</v>
      </c>
      <c r="E15" s="79" t="s">
        <v>125</v>
      </c>
      <c r="F15" s="79" t="s">
        <v>126</v>
      </c>
      <c r="G15" s="79" t="s">
        <v>321</v>
      </c>
      <c r="H15" s="79" t="s">
        <v>322</v>
      </c>
      <c r="I15" s="80">
        <v>210000</v>
      </c>
      <c r="J15" s="80"/>
      <c r="K15" s="80"/>
      <c r="L15" s="80"/>
      <c r="M15" s="80"/>
      <c r="N15" s="80">
        <v>210000</v>
      </c>
      <c r="O15" s="80"/>
      <c r="P15" s="80"/>
      <c r="Q15" s="80"/>
      <c r="R15" s="80"/>
      <c r="S15" s="80"/>
      <c r="T15" s="80"/>
      <c r="U15" s="80"/>
      <c r="V15" s="80"/>
      <c r="W15" s="80"/>
    </row>
    <row r="16" ht="35" customHeight="1" spans="1:23">
      <c r="A16" s="79" t="s">
        <v>318</v>
      </c>
      <c r="B16" s="79" t="s">
        <v>333</v>
      </c>
      <c r="C16" s="79" t="s">
        <v>334</v>
      </c>
      <c r="D16" s="79" t="s">
        <v>67</v>
      </c>
      <c r="E16" s="79" t="s">
        <v>127</v>
      </c>
      <c r="F16" s="79" t="s">
        <v>128</v>
      </c>
      <c r="G16" s="79" t="s">
        <v>321</v>
      </c>
      <c r="H16" s="79" t="s">
        <v>322</v>
      </c>
      <c r="I16" s="80">
        <v>1389200</v>
      </c>
      <c r="J16" s="80"/>
      <c r="K16" s="80"/>
      <c r="L16" s="80"/>
      <c r="M16" s="80"/>
      <c r="N16" s="80">
        <v>1389200</v>
      </c>
      <c r="O16" s="80"/>
      <c r="P16" s="80"/>
      <c r="Q16" s="80"/>
      <c r="R16" s="80"/>
      <c r="S16" s="80"/>
      <c r="T16" s="80"/>
      <c r="U16" s="80"/>
      <c r="V16" s="80"/>
      <c r="W16" s="80"/>
    </row>
    <row r="17" ht="35" customHeight="1" spans="1:23">
      <c r="A17" s="79" t="s">
        <v>318</v>
      </c>
      <c r="B17" s="79" t="s">
        <v>333</v>
      </c>
      <c r="C17" s="79" t="s">
        <v>334</v>
      </c>
      <c r="D17" s="79" t="s">
        <v>67</v>
      </c>
      <c r="E17" s="79" t="s">
        <v>127</v>
      </c>
      <c r="F17" s="79" t="s">
        <v>128</v>
      </c>
      <c r="G17" s="79" t="s">
        <v>323</v>
      </c>
      <c r="H17" s="79" t="s">
        <v>324</v>
      </c>
      <c r="I17" s="80">
        <v>400000</v>
      </c>
      <c r="J17" s="80"/>
      <c r="K17" s="80"/>
      <c r="L17" s="80"/>
      <c r="M17" s="80"/>
      <c r="N17" s="80">
        <v>400000</v>
      </c>
      <c r="O17" s="80"/>
      <c r="P17" s="80"/>
      <c r="Q17" s="80"/>
      <c r="R17" s="80"/>
      <c r="S17" s="80"/>
      <c r="T17" s="80"/>
      <c r="U17" s="80"/>
      <c r="V17" s="80"/>
      <c r="W17" s="80"/>
    </row>
    <row r="18" ht="35" customHeight="1" spans="1:23">
      <c r="A18" s="79" t="s">
        <v>318</v>
      </c>
      <c r="B18" s="79" t="s">
        <v>335</v>
      </c>
      <c r="C18" s="79" t="s">
        <v>336</v>
      </c>
      <c r="D18" s="79" t="s">
        <v>67</v>
      </c>
      <c r="E18" s="79" t="s">
        <v>127</v>
      </c>
      <c r="F18" s="79" t="s">
        <v>128</v>
      </c>
      <c r="G18" s="79" t="s">
        <v>321</v>
      </c>
      <c r="H18" s="79" t="s">
        <v>322</v>
      </c>
      <c r="I18" s="80">
        <v>119800</v>
      </c>
      <c r="J18" s="80"/>
      <c r="K18" s="80"/>
      <c r="L18" s="80"/>
      <c r="M18" s="80"/>
      <c r="N18" s="80">
        <v>119800</v>
      </c>
      <c r="O18" s="80"/>
      <c r="P18" s="80"/>
      <c r="Q18" s="80"/>
      <c r="R18" s="80"/>
      <c r="S18" s="80"/>
      <c r="T18" s="80"/>
      <c r="U18" s="80"/>
      <c r="V18" s="80"/>
      <c r="W18" s="80"/>
    </row>
    <row r="19" ht="35" customHeight="1" spans="1:23">
      <c r="A19" s="79" t="s">
        <v>318</v>
      </c>
      <c r="B19" s="79" t="s">
        <v>335</v>
      </c>
      <c r="C19" s="79" t="s">
        <v>336</v>
      </c>
      <c r="D19" s="79" t="s">
        <v>67</v>
      </c>
      <c r="E19" s="79" t="s">
        <v>127</v>
      </c>
      <c r="F19" s="79" t="s">
        <v>128</v>
      </c>
      <c r="G19" s="79" t="s">
        <v>323</v>
      </c>
      <c r="H19" s="79" t="s">
        <v>324</v>
      </c>
      <c r="I19" s="80">
        <v>47000</v>
      </c>
      <c r="J19" s="80"/>
      <c r="K19" s="80"/>
      <c r="L19" s="80"/>
      <c r="M19" s="80"/>
      <c r="N19" s="80">
        <v>47000</v>
      </c>
      <c r="O19" s="80"/>
      <c r="P19" s="80"/>
      <c r="Q19" s="80"/>
      <c r="R19" s="80"/>
      <c r="S19" s="80"/>
      <c r="T19" s="80"/>
      <c r="U19" s="80"/>
      <c r="V19" s="80"/>
      <c r="W19" s="80"/>
    </row>
    <row r="20" ht="35" customHeight="1" spans="1:23">
      <c r="A20" s="79" t="s">
        <v>318</v>
      </c>
      <c r="B20" s="79" t="s">
        <v>337</v>
      </c>
      <c r="C20" s="79" t="s">
        <v>338</v>
      </c>
      <c r="D20" s="79" t="s">
        <v>67</v>
      </c>
      <c r="E20" s="79" t="s">
        <v>145</v>
      </c>
      <c r="F20" s="79" t="s">
        <v>146</v>
      </c>
      <c r="G20" s="79" t="s">
        <v>321</v>
      </c>
      <c r="H20" s="79" t="s">
        <v>322</v>
      </c>
      <c r="I20" s="80">
        <v>9035768.92</v>
      </c>
      <c r="J20" s="80"/>
      <c r="K20" s="80"/>
      <c r="L20" s="80"/>
      <c r="M20" s="80"/>
      <c r="N20" s="80"/>
      <c r="O20" s="80">
        <v>9035768.92</v>
      </c>
      <c r="P20" s="80"/>
      <c r="Q20" s="80"/>
      <c r="R20" s="80"/>
      <c r="S20" s="80"/>
      <c r="T20" s="80"/>
      <c r="U20" s="80"/>
      <c r="V20" s="80"/>
      <c r="W20" s="80"/>
    </row>
    <row r="21" ht="35" customHeight="1" spans="1:23">
      <c r="A21" s="79" t="s">
        <v>318</v>
      </c>
      <c r="B21" s="79" t="s">
        <v>337</v>
      </c>
      <c r="C21" s="79" t="s">
        <v>338</v>
      </c>
      <c r="D21" s="79" t="s">
        <v>67</v>
      </c>
      <c r="E21" s="79" t="s">
        <v>145</v>
      </c>
      <c r="F21" s="79" t="s">
        <v>146</v>
      </c>
      <c r="G21" s="79" t="s">
        <v>323</v>
      </c>
      <c r="H21" s="79" t="s">
        <v>324</v>
      </c>
      <c r="I21" s="80">
        <v>735000</v>
      </c>
      <c r="J21" s="80"/>
      <c r="K21" s="80"/>
      <c r="L21" s="80"/>
      <c r="M21" s="80"/>
      <c r="N21" s="80"/>
      <c r="O21" s="80">
        <v>735000</v>
      </c>
      <c r="P21" s="80"/>
      <c r="Q21" s="80"/>
      <c r="R21" s="80"/>
      <c r="S21" s="80"/>
      <c r="T21" s="80"/>
      <c r="U21" s="80"/>
      <c r="V21" s="80"/>
      <c r="W21" s="80"/>
    </row>
    <row r="22" ht="35" customHeight="1" spans="1:23">
      <c r="A22" s="79" t="s">
        <v>318</v>
      </c>
      <c r="B22" s="79" t="s">
        <v>339</v>
      </c>
      <c r="C22" s="79" t="s">
        <v>340</v>
      </c>
      <c r="D22" s="79" t="s">
        <v>67</v>
      </c>
      <c r="E22" s="79" t="s">
        <v>127</v>
      </c>
      <c r="F22" s="79" t="s">
        <v>128</v>
      </c>
      <c r="G22" s="79" t="s">
        <v>321</v>
      </c>
      <c r="H22" s="79" t="s">
        <v>322</v>
      </c>
      <c r="I22" s="80">
        <v>1776000</v>
      </c>
      <c r="J22" s="80"/>
      <c r="K22" s="80"/>
      <c r="L22" s="80"/>
      <c r="M22" s="80"/>
      <c r="N22" s="80">
        <v>1776000</v>
      </c>
      <c r="O22" s="80"/>
      <c r="P22" s="80"/>
      <c r="Q22" s="80"/>
      <c r="R22" s="80"/>
      <c r="S22" s="80"/>
      <c r="T22" s="80"/>
      <c r="U22" s="80"/>
      <c r="V22" s="80"/>
      <c r="W22" s="80"/>
    </row>
    <row r="23" ht="35" customHeight="1" spans="1:23">
      <c r="A23" s="79" t="s">
        <v>318</v>
      </c>
      <c r="B23" s="79" t="s">
        <v>339</v>
      </c>
      <c r="C23" s="79" t="s">
        <v>340</v>
      </c>
      <c r="D23" s="79" t="s">
        <v>67</v>
      </c>
      <c r="E23" s="79" t="s">
        <v>127</v>
      </c>
      <c r="F23" s="79" t="s">
        <v>128</v>
      </c>
      <c r="G23" s="79" t="s">
        <v>323</v>
      </c>
      <c r="H23" s="79" t="s">
        <v>324</v>
      </c>
      <c r="I23" s="80">
        <v>224000</v>
      </c>
      <c r="J23" s="80"/>
      <c r="K23" s="80"/>
      <c r="L23" s="80"/>
      <c r="M23" s="80"/>
      <c r="N23" s="80">
        <v>224000</v>
      </c>
      <c r="O23" s="80"/>
      <c r="P23" s="80"/>
      <c r="Q23" s="80"/>
      <c r="R23" s="80"/>
      <c r="S23" s="80"/>
      <c r="T23" s="80"/>
      <c r="U23" s="80"/>
      <c r="V23" s="80"/>
      <c r="W23" s="80"/>
    </row>
    <row r="24" ht="35" customHeight="1" spans="1:23">
      <c r="A24" s="79" t="s">
        <v>318</v>
      </c>
      <c r="B24" s="79" t="s">
        <v>341</v>
      </c>
      <c r="C24" s="79" t="s">
        <v>342</v>
      </c>
      <c r="D24" s="79" t="s">
        <v>67</v>
      </c>
      <c r="E24" s="79" t="s">
        <v>125</v>
      </c>
      <c r="F24" s="79" t="s">
        <v>126</v>
      </c>
      <c r="G24" s="79" t="s">
        <v>321</v>
      </c>
      <c r="H24" s="79" t="s">
        <v>322</v>
      </c>
      <c r="I24" s="80">
        <v>3800000</v>
      </c>
      <c r="J24" s="80"/>
      <c r="K24" s="80"/>
      <c r="L24" s="80"/>
      <c r="M24" s="80"/>
      <c r="N24" s="80">
        <v>3800000</v>
      </c>
      <c r="O24" s="80"/>
      <c r="P24" s="80"/>
      <c r="Q24" s="80"/>
      <c r="R24" s="80"/>
      <c r="S24" s="80"/>
      <c r="T24" s="80"/>
      <c r="U24" s="80"/>
      <c r="V24" s="80"/>
      <c r="W24" s="80"/>
    </row>
    <row r="25" ht="35" customHeight="1" spans="1:23">
      <c r="A25" s="79" t="s">
        <v>318</v>
      </c>
      <c r="B25" s="79" t="s">
        <v>341</v>
      </c>
      <c r="C25" s="79" t="s">
        <v>342</v>
      </c>
      <c r="D25" s="79" t="s">
        <v>67</v>
      </c>
      <c r="E25" s="79" t="s">
        <v>125</v>
      </c>
      <c r="F25" s="79" t="s">
        <v>126</v>
      </c>
      <c r="G25" s="79" t="s">
        <v>323</v>
      </c>
      <c r="H25" s="79" t="s">
        <v>324</v>
      </c>
      <c r="I25" s="80">
        <v>200000</v>
      </c>
      <c r="J25" s="80"/>
      <c r="K25" s="80"/>
      <c r="L25" s="80"/>
      <c r="M25" s="80"/>
      <c r="N25" s="80">
        <v>200000</v>
      </c>
      <c r="O25" s="80"/>
      <c r="P25" s="80"/>
      <c r="Q25" s="80"/>
      <c r="R25" s="80"/>
      <c r="S25" s="80"/>
      <c r="T25" s="80"/>
      <c r="U25" s="80"/>
      <c r="V25" s="80"/>
      <c r="W25" s="80"/>
    </row>
    <row r="26" ht="35" customHeight="1" spans="1:23">
      <c r="A26" s="79" t="s">
        <v>318</v>
      </c>
      <c r="B26" s="79" t="s">
        <v>343</v>
      </c>
      <c r="C26" s="79" t="s">
        <v>344</v>
      </c>
      <c r="D26" s="79" t="s">
        <v>67</v>
      </c>
      <c r="E26" s="79" t="s">
        <v>125</v>
      </c>
      <c r="F26" s="79" t="s">
        <v>126</v>
      </c>
      <c r="G26" s="79" t="s">
        <v>321</v>
      </c>
      <c r="H26" s="79" t="s">
        <v>322</v>
      </c>
      <c r="I26" s="80">
        <v>1520000</v>
      </c>
      <c r="J26" s="80"/>
      <c r="K26" s="80"/>
      <c r="L26" s="80"/>
      <c r="M26" s="80"/>
      <c r="N26" s="80">
        <v>1520000</v>
      </c>
      <c r="O26" s="80"/>
      <c r="P26" s="80"/>
      <c r="Q26" s="80"/>
      <c r="R26" s="80"/>
      <c r="S26" s="80"/>
      <c r="T26" s="80"/>
      <c r="U26" s="80"/>
      <c r="V26" s="80"/>
      <c r="W26" s="80"/>
    </row>
    <row r="27" ht="35" customHeight="1" spans="1:23">
      <c r="A27" s="79" t="s">
        <v>318</v>
      </c>
      <c r="B27" s="79" t="s">
        <v>343</v>
      </c>
      <c r="C27" s="79" t="s">
        <v>344</v>
      </c>
      <c r="D27" s="79" t="s">
        <v>67</v>
      </c>
      <c r="E27" s="79" t="s">
        <v>125</v>
      </c>
      <c r="F27" s="79" t="s">
        <v>126</v>
      </c>
      <c r="G27" s="79" t="s">
        <v>323</v>
      </c>
      <c r="H27" s="79" t="s">
        <v>324</v>
      </c>
      <c r="I27" s="80">
        <v>80000</v>
      </c>
      <c r="J27" s="80"/>
      <c r="K27" s="80"/>
      <c r="L27" s="80"/>
      <c r="M27" s="80"/>
      <c r="N27" s="80">
        <v>80000</v>
      </c>
      <c r="O27" s="80"/>
      <c r="P27" s="80"/>
      <c r="Q27" s="80"/>
      <c r="R27" s="80"/>
      <c r="S27" s="80"/>
      <c r="T27" s="80"/>
      <c r="U27" s="80"/>
      <c r="V27" s="80"/>
      <c r="W27" s="80"/>
    </row>
    <row r="28" ht="35" customHeight="1" spans="1:23">
      <c r="A28" s="79" t="s">
        <v>318</v>
      </c>
      <c r="B28" s="79" t="s">
        <v>345</v>
      </c>
      <c r="C28" s="79" t="s">
        <v>346</v>
      </c>
      <c r="D28" s="79" t="s">
        <v>67</v>
      </c>
      <c r="E28" s="79" t="s">
        <v>125</v>
      </c>
      <c r="F28" s="79" t="s">
        <v>126</v>
      </c>
      <c r="G28" s="79" t="s">
        <v>321</v>
      </c>
      <c r="H28" s="79" t="s">
        <v>322</v>
      </c>
      <c r="I28" s="80">
        <v>1520000</v>
      </c>
      <c r="J28" s="80"/>
      <c r="K28" s="80"/>
      <c r="L28" s="80"/>
      <c r="M28" s="80"/>
      <c r="N28" s="80">
        <v>1520000</v>
      </c>
      <c r="O28" s="80"/>
      <c r="P28" s="80"/>
      <c r="Q28" s="80"/>
      <c r="R28" s="80"/>
      <c r="S28" s="80"/>
      <c r="T28" s="80"/>
      <c r="U28" s="80"/>
      <c r="V28" s="80"/>
      <c r="W28" s="80"/>
    </row>
    <row r="29" ht="35" customHeight="1" spans="1:23">
      <c r="A29" s="79" t="s">
        <v>318</v>
      </c>
      <c r="B29" s="79" t="s">
        <v>345</v>
      </c>
      <c r="C29" s="79" t="s">
        <v>346</v>
      </c>
      <c r="D29" s="79" t="s">
        <v>67</v>
      </c>
      <c r="E29" s="79" t="s">
        <v>125</v>
      </c>
      <c r="F29" s="79" t="s">
        <v>126</v>
      </c>
      <c r="G29" s="79" t="s">
        <v>323</v>
      </c>
      <c r="H29" s="79" t="s">
        <v>324</v>
      </c>
      <c r="I29" s="80">
        <v>80000</v>
      </c>
      <c r="J29" s="80"/>
      <c r="K29" s="80"/>
      <c r="L29" s="80"/>
      <c r="M29" s="80"/>
      <c r="N29" s="80">
        <v>80000</v>
      </c>
      <c r="O29" s="80"/>
      <c r="P29" s="80"/>
      <c r="Q29" s="80"/>
      <c r="R29" s="80"/>
      <c r="S29" s="80"/>
      <c r="T29" s="80"/>
      <c r="U29" s="80"/>
      <c r="V29" s="80"/>
      <c r="W29" s="80"/>
    </row>
    <row r="30" ht="35" customHeight="1" spans="1:23">
      <c r="A30" s="79" t="s">
        <v>318</v>
      </c>
      <c r="B30" s="79" t="s">
        <v>347</v>
      </c>
      <c r="C30" s="79" t="s">
        <v>348</v>
      </c>
      <c r="D30" s="79" t="s">
        <v>67</v>
      </c>
      <c r="E30" s="79" t="s">
        <v>125</v>
      </c>
      <c r="F30" s="79" t="s">
        <v>126</v>
      </c>
      <c r="G30" s="79" t="s">
        <v>321</v>
      </c>
      <c r="H30" s="79" t="s">
        <v>322</v>
      </c>
      <c r="I30" s="80">
        <v>1520000</v>
      </c>
      <c r="J30" s="80"/>
      <c r="K30" s="80"/>
      <c r="L30" s="80"/>
      <c r="M30" s="80"/>
      <c r="N30" s="80">
        <v>1520000</v>
      </c>
      <c r="O30" s="80"/>
      <c r="P30" s="80"/>
      <c r="Q30" s="80"/>
      <c r="R30" s="80"/>
      <c r="S30" s="80"/>
      <c r="T30" s="80"/>
      <c r="U30" s="80"/>
      <c r="V30" s="80"/>
      <c r="W30" s="80"/>
    </row>
    <row r="31" ht="35" customHeight="1" spans="1:23">
      <c r="A31" s="79" t="s">
        <v>318</v>
      </c>
      <c r="B31" s="79" t="s">
        <v>347</v>
      </c>
      <c r="C31" s="79" t="s">
        <v>348</v>
      </c>
      <c r="D31" s="79" t="s">
        <v>67</v>
      </c>
      <c r="E31" s="79" t="s">
        <v>125</v>
      </c>
      <c r="F31" s="79" t="s">
        <v>126</v>
      </c>
      <c r="G31" s="79" t="s">
        <v>323</v>
      </c>
      <c r="H31" s="79" t="s">
        <v>324</v>
      </c>
      <c r="I31" s="80">
        <v>80000</v>
      </c>
      <c r="J31" s="80"/>
      <c r="K31" s="80"/>
      <c r="L31" s="80"/>
      <c r="M31" s="80"/>
      <c r="N31" s="80">
        <v>80000</v>
      </c>
      <c r="O31" s="80"/>
      <c r="P31" s="80"/>
      <c r="Q31" s="80"/>
      <c r="R31" s="80"/>
      <c r="S31" s="80"/>
      <c r="T31" s="80"/>
      <c r="U31" s="80"/>
      <c r="V31" s="80"/>
      <c r="W31" s="80"/>
    </row>
    <row r="32" ht="35" customHeight="1" spans="1:23">
      <c r="A32" s="79" t="s">
        <v>318</v>
      </c>
      <c r="B32" s="79" t="s">
        <v>349</v>
      </c>
      <c r="C32" s="79" t="s">
        <v>350</v>
      </c>
      <c r="D32" s="79" t="s">
        <v>67</v>
      </c>
      <c r="E32" s="79" t="s">
        <v>133</v>
      </c>
      <c r="F32" s="79" t="s">
        <v>134</v>
      </c>
      <c r="G32" s="79" t="s">
        <v>250</v>
      </c>
      <c r="H32" s="79" t="s">
        <v>251</v>
      </c>
      <c r="I32" s="80">
        <v>50000</v>
      </c>
      <c r="J32" s="80">
        <v>50000</v>
      </c>
      <c r="K32" s="80">
        <v>50000</v>
      </c>
      <c r="L32" s="80"/>
      <c r="M32" s="80"/>
      <c r="N32" s="80"/>
      <c r="O32" s="80"/>
      <c r="P32" s="80"/>
      <c r="Q32" s="80"/>
      <c r="R32" s="80"/>
      <c r="S32" s="80"/>
      <c r="T32" s="80"/>
      <c r="U32" s="80"/>
      <c r="V32" s="80"/>
      <c r="W32" s="80"/>
    </row>
    <row r="33" ht="35" customHeight="1" spans="1:23">
      <c r="A33" s="79" t="s">
        <v>318</v>
      </c>
      <c r="B33" s="79" t="s">
        <v>349</v>
      </c>
      <c r="C33" s="79" t="s">
        <v>350</v>
      </c>
      <c r="D33" s="79" t="s">
        <v>67</v>
      </c>
      <c r="E33" s="79" t="s">
        <v>133</v>
      </c>
      <c r="F33" s="79" t="s">
        <v>134</v>
      </c>
      <c r="G33" s="79" t="s">
        <v>321</v>
      </c>
      <c r="H33" s="79" t="s">
        <v>322</v>
      </c>
      <c r="I33" s="80">
        <v>130000</v>
      </c>
      <c r="J33" s="80">
        <v>130000</v>
      </c>
      <c r="K33" s="80">
        <v>130000</v>
      </c>
      <c r="L33" s="80"/>
      <c r="M33" s="80"/>
      <c r="N33" s="80"/>
      <c r="O33" s="80"/>
      <c r="P33" s="80"/>
      <c r="Q33" s="80"/>
      <c r="R33" s="80"/>
      <c r="S33" s="80"/>
      <c r="T33" s="80"/>
      <c r="U33" s="80"/>
      <c r="V33" s="80"/>
      <c r="W33" s="80"/>
    </row>
    <row r="34" ht="35" customHeight="1" spans="1:23">
      <c r="A34" s="79" t="s">
        <v>318</v>
      </c>
      <c r="B34" s="79" t="s">
        <v>351</v>
      </c>
      <c r="C34" s="79" t="s">
        <v>352</v>
      </c>
      <c r="D34" s="79" t="s">
        <v>67</v>
      </c>
      <c r="E34" s="79" t="s">
        <v>135</v>
      </c>
      <c r="F34" s="79" t="s">
        <v>136</v>
      </c>
      <c r="G34" s="79" t="s">
        <v>353</v>
      </c>
      <c r="H34" s="79" t="s">
        <v>354</v>
      </c>
      <c r="I34" s="80">
        <v>18000</v>
      </c>
      <c r="J34" s="80">
        <v>18000</v>
      </c>
      <c r="K34" s="80">
        <v>18000</v>
      </c>
      <c r="L34" s="80"/>
      <c r="M34" s="80"/>
      <c r="N34" s="80"/>
      <c r="O34" s="80"/>
      <c r="P34" s="80"/>
      <c r="Q34" s="80"/>
      <c r="R34" s="80"/>
      <c r="S34" s="80"/>
      <c r="T34" s="80"/>
      <c r="U34" s="80"/>
      <c r="V34" s="80"/>
      <c r="W34" s="80"/>
    </row>
    <row r="35" ht="35" customHeight="1" spans="1:23">
      <c r="A35" s="79" t="s">
        <v>318</v>
      </c>
      <c r="B35" s="79" t="s">
        <v>351</v>
      </c>
      <c r="C35" s="79" t="s">
        <v>352</v>
      </c>
      <c r="D35" s="79" t="s">
        <v>67</v>
      </c>
      <c r="E35" s="79" t="s">
        <v>135</v>
      </c>
      <c r="F35" s="79" t="s">
        <v>136</v>
      </c>
      <c r="G35" s="79" t="s">
        <v>248</v>
      </c>
      <c r="H35" s="79" t="s">
        <v>249</v>
      </c>
      <c r="I35" s="80">
        <v>5000</v>
      </c>
      <c r="J35" s="80">
        <v>5000</v>
      </c>
      <c r="K35" s="80">
        <v>5000</v>
      </c>
      <c r="L35" s="80"/>
      <c r="M35" s="80"/>
      <c r="N35" s="80"/>
      <c r="O35" s="80"/>
      <c r="P35" s="80"/>
      <c r="Q35" s="80"/>
      <c r="R35" s="80"/>
      <c r="S35" s="80"/>
      <c r="T35" s="80"/>
      <c r="U35" s="80"/>
      <c r="V35" s="80"/>
      <c r="W35" s="80"/>
    </row>
    <row r="36" ht="35" customHeight="1" spans="1:23">
      <c r="A36" s="79" t="s">
        <v>318</v>
      </c>
      <c r="B36" s="79" t="s">
        <v>351</v>
      </c>
      <c r="C36" s="79" t="s">
        <v>352</v>
      </c>
      <c r="D36" s="79" t="s">
        <v>67</v>
      </c>
      <c r="E36" s="79" t="s">
        <v>135</v>
      </c>
      <c r="F36" s="79" t="s">
        <v>136</v>
      </c>
      <c r="G36" s="79" t="s">
        <v>250</v>
      </c>
      <c r="H36" s="79" t="s">
        <v>251</v>
      </c>
      <c r="I36" s="80">
        <v>7000</v>
      </c>
      <c r="J36" s="80">
        <v>7000</v>
      </c>
      <c r="K36" s="80">
        <v>7000</v>
      </c>
      <c r="L36" s="80"/>
      <c r="M36" s="80"/>
      <c r="N36" s="80"/>
      <c r="O36" s="80"/>
      <c r="P36" s="80"/>
      <c r="Q36" s="80"/>
      <c r="R36" s="80"/>
      <c r="S36" s="80"/>
      <c r="T36" s="80"/>
      <c r="U36" s="80"/>
      <c r="V36" s="80"/>
      <c r="W36" s="80"/>
    </row>
    <row r="37" ht="35" customHeight="1" spans="1:23">
      <c r="A37" s="79" t="s">
        <v>318</v>
      </c>
      <c r="B37" s="79" t="s">
        <v>351</v>
      </c>
      <c r="C37" s="79" t="s">
        <v>352</v>
      </c>
      <c r="D37" s="79" t="s">
        <v>67</v>
      </c>
      <c r="E37" s="79" t="s">
        <v>135</v>
      </c>
      <c r="F37" s="79" t="s">
        <v>136</v>
      </c>
      <c r="G37" s="79" t="s">
        <v>321</v>
      </c>
      <c r="H37" s="79" t="s">
        <v>322</v>
      </c>
      <c r="I37" s="80">
        <v>120000</v>
      </c>
      <c r="J37" s="80">
        <v>120000</v>
      </c>
      <c r="K37" s="80">
        <v>120000</v>
      </c>
      <c r="L37" s="80"/>
      <c r="M37" s="80"/>
      <c r="N37" s="80"/>
      <c r="O37" s="80"/>
      <c r="P37" s="80"/>
      <c r="Q37" s="80"/>
      <c r="R37" s="80"/>
      <c r="S37" s="80"/>
      <c r="T37" s="80"/>
      <c r="U37" s="80"/>
      <c r="V37" s="80"/>
      <c r="W37" s="80"/>
    </row>
    <row r="38" ht="35" customHeight="1" spans="1:23">
      <c r="A38" s="79" t="s">
        <v>318</v>
      </c>
      <c r="B38" s="79" t="s">
        <v>351</v>
      </c>
      <c r="C38" s="79" t="s">
        <v>352</v>
      </c>
      <c r="D38" s="79" t="s">
        <v>67</v>
      </c>
      <c r="E38" s="79" t="s">
        <v>135</v>
      </c>
      <c r="F38" s="79" t="s">
        <v>136</v>
      </c>
      <c r="G38" s="79" t="s">
        <v>355</v>
      </c>
      <c r="H38" s="79" t="s">
        <v>356</v>
      </c>
      <c r="I38" s="80">
        <v>40000</v>
      </c>
      <c r="J38" s="80">
        <v>40000</v>
      </c>
      <c r="K38" s="80">
        <v>40000</v>
      </c>
      <c r="L38" s="80"/>
      <c r="M38" s="80"/>
      <c r="N38" s="80"/>
      <c r="O38" s="80"/>
      <c r="P38" s="80"/>
      <c r="Q38" s="80"/>
      <c r="R38" s="80"/>
      <c r="S38" s="80"/>
      <c r="T38" s="80"/>
      <c r="U38" s="80"/>
      <c r="V38" s="80"/>
      <c r="W38" s="80"/>
    </row>
    <row r="39" ht="35" customHeight="1" spans="1:23">
      <c r="A39" s="79" t="s">
        <v>318</v>
      </c>
      <c r="B39" s="79" t="s">
        <v>351</v>
      </c>
      <c r="C39" s="79" t="s">
        <v>352</v>
      </c>
      <c r="D39" s="79" t="s">
        <v>67</v>
      </c>
      <c r="E39" s="79" t="s">
        <v>135</v>
      </c>
      <c r="F39" s="79" t="s">
        <v>136</v>
      </c>
      <c r="G39" s="79" t="s">
        <v>357</v>
      </c>
      <c r="H39" s="79" t="s">
        <v>358</v>
      </c>
      <c r="I39" s="80">
        <v>10000</v>
      </c>
      <c r="J39" s="80">
        <v>10000</v>
      </c>
      <c r="K39" s="80">
        <v>10000</v>
      </c>
      <c r="L39" s="80"/>
      <c r="M39" s="80"/>
      <c r="N39" s="80"/>
      <c r="O39" s="80"/>
      <c r="P39" s="80"/>
      <c r="Q39" s="80"/>
      <c r="R39" s="80"/>
      <c r="S39" s="80"/>
      <c r="T39" s="80"/>
      <c r="U39" s="80"/>
      <c r="V39" s="80"/>
      <c r="W39" s="80"/>
    </row>
    <row r="40" ht="35" customHeight="1" spans="1:23">
      <c r="A40" s="79" t="s">
        <v>318</v>
      </c>
      <c r="B40" s="79" t="s">
        <v>359</v>
      </c>
      <c r="C40" s="79" t="s">
        <v>360</v>
      </c>
      <c r="D40" s="79" t="s">
        <v>67</v>
      </c>
      <c r="E40" s="79" t="s">
        <v>125</v>
      </c>
      <c r="F40" s="79" t="s">
        <v>126</v>
      </c>
      <c r="G40" s="79" t="s">
        <v>353</v>
      </c>
      <c r="H40" s="79" t="s">
        <v>354</v>
      </c>
      <c r="I40" s="80">
        <v>15000</v>
      </c>
      <c r="J40" s="80">
        <v>15000</v>
      </c>
      <c r="K40" s="80">
        <v>15000</v>
      </c>
      <c r="L40" s="80"/>
      <c r="M40" s="80"/>
      <c r="N40" s="80"/>
      <c r="O40" s="80"/>
      <c r="P40" s="80"/>
      <c r="Q40" s="80"/>
      <c r="R40" s="80"/>
      <c r="S40" s="80"/>
      <c r="T40" s="80"/>
      <c r="U40" s="80"/>
      <c r="V40" s="80"/>
      <c r="W40" s="80"/>
    </row>
    <row r="41" ht="35" customHeight="1" spans="1:23">
      <c r="A41" s="79" t="s">
        <v>318</v>
      </c>
      <c r="B41" s="79" t="s">
        <v>359</v>
      </c>
      <c r="C41" s="79" t="s">
        <v>360</v>
      </c>
      <c r="D41" s="79" t="s">
        <v>67</v>
      </c>
      <c r="E41" s="79" t="s">
        <v>125</v>
      </c>
      <c r="F41" s="79" t="s">
        <v>126</v>
      </c>
      <c r="G41" s="79" t="s">
        <v>321</v>
      </c>
      <c r="H41" s="79" t="s">
        <v>322</v>
      </c>
      <c r="I41" s="80">
        <v>35000</v>
      </c>
      <c r="J41" s="80">
        <v>35000</v>
      </c>
      <c r="K41" s="80">
        <v>35000</v>
      </c>
      <c r="L41" s="80"/>
      <c r="M41" s="80"/>
      <c r="N41" s="80"/>
      <c r="O41" s="80"/>
      <c r="P41" s="80"/>
      <c r="Q41" s="80"/>
      <c r="R41" s="80"/>
      <c r="S41" s="80"/>
      <c r="T41" s="80"/>
      <c r="U41" s="80"/>
      <c r="V41" s="80"/>
      <c r="W41" s="80"/>
    </row>
    <row r="42" ht="35" customHeight="1" spans="1:23">
      <c r="A42" s="79" t="s">
        <v>318</v>
      </c>
      <c r="B42" s="79" t="s">
        <v>361</v>
      </c>
      <c r="C42" s="79" t="s">
        <v>362</v>
      </c>
      <c r="D42" s="79" t="s">
        <v>67</v>
      </c>
      <c r="E42" s="79" t="s">
        <v>127</v>
      </c>
      <c r="F42" s="79" t="s">
        <v>128</v>
      </c>
      <c r="G42" s="79" t="s">
        <v>353</v>
      </c>
      <c r="H42" s="79" t="s">
        <v>354</v>
      </c>
      <c r="I42" s="80">
        <v>50000</v>
      </c>
      <c r="J42" s="80">
        <v>50000</v>
      </c>
      <c r="K42" s="80">
        <v>50000</v>
      </c>
      <c r="L42" s="80"/>
      <c r="M42" s="80"/>
      <c r="N42" s="80"/>
      <c r="O42" s="80"/>
      <c r="P42" s="80"/>
      <c r="Q42" s="80"/>
      <c r="R42" s="80"/>
      <c r="S42" s="80"/>
      <c r="T42" s="80"/>
      <c r="U42" s="80"/>
      <c r="V42" s="80"/>
      <c r="W42" s="80"/>
    </row>
    <row r="43" ht="35" customHeight="1" spans="1:23">
      <c r="A43" s="79" t="s">
        <v>318</v>
      </c>
      <c r="B43" s="79" t="s">
        <v>361</v>
      </c>
      <c r="C43" s="79" t="s">
        <v>362</v>
      </c>
      <c r="D43" s="79" t="s">
        <v>67</v>
      </c>
      <c r="E43" s="79" t="s">
        <v>127</v>
      </c>
      <c r="F43" s="79" t="s">
        <v>128</v>
      </c>
      <c r="G43" s="79" t="s">
        <v>321</v>
      </c>
      <c r="H43" s="79" t="s">
        <v>322</v>
      </c>
      <c r="I43" s="80">
        <v>400000</v>
      </c>
      <c r="J43" s="80">
        <v>400000</v>
      </c>
      <c r="K43" s="80">
        <v>400000</v>
      </c>
      <c r="L43" s="80"/>
      <c r="M43" s="80"/>
      <c r="N43" s="80"/>
      <c r="O43" s="80"/>
      <c r="P43" s="80"/>
      <c r="Q43" s="80"/>
      <c r="R43" s="80"/>
      <c r="S43" s="80"/>
      <c r="T43" s="80"/>
      <c r="U43" s="80"/>
      <c r="V43" s="80"/>
      <c r="W43" s="80"/>
    </row>
    <row r="44" ht="35" customHeight="1" spans="1:23">
      <c r="A44" s="79" t="s">
        <v>318</v>
      </c>
      <c r="B44" s="79" t="s">
        <v>363</v>
      </c>
      <c r="C44" s="79" t="s">
        <v>364</v>
      </c>
      <c r="D44" s="79" t="s">
        <v>67</v>
      </c>
      <c r="E44" s="79" t="s">
        <v>127</v>
      </c>
      <c r="F44" s="79" t="s">
        <v>128</v>
      </c>
      <c r="G44" s="79" t="s">
        <v>321</v>
      </c>
      <c r="H44" s="79" t="s">
        <v>322</v>
      </c>
      <c r="I44" s="80">
        <v>11580500</v>
      </c>
      <c r="J44" s="80">
        <v>11580500</v>
      </c>
      <c r="K44" s="80">
        <v>11580500</v>
      </c>
      <c r="L44" s="80"/>
      <c r="M44" s="80"/>
      <c r="N44" s="80"/>
      <c r="O44" s="80"/>
      <c r="P44" s="80"/>
      <c r="Q44" s="80"/>
      <c r="R44" s="80"/>
      <c r="S44" s="80"/>
      <c r="T44" s="80"/>
      <c r="U44" s="80"/>
      <c r="V44" s="80"/>
      <c r="W44" s="80"/>
    </row>
    <row r="45" ht="35" customHeight="1" spans="1:23">
      <c r="A45" s="79" t="s">
        <v>318</v>
      </c>
      <c r="B45" s="79" t="s">
        <v>365</v>
      </c>
      <c r="C45" s="79" t="s">
        <v>366</v>
      </c>
      <c r="D45" s="79" t="s">
        <v>67</v>
      </c>
      <c r="E45" s="79" t="s">
        <v>125</v>
      </c>
      <c r="F45" s="79" t="s">
        <v>126</v>
      </c>
      <c r="G45" s="79" t="s">
        <v>321</v>
      </c>
      <c r="H45" s="79" t="s">
        <v>322</v>
      </c>
      <c r="I45" s="80">
        <v>6267200</v>
      </c>
      <c r="J45" s="80">
        <v>6267200</v>
      </c>
      <c r="K45" s="80">
        <v>6267200</v>
      </c>
      <c r="L45" s="80"/>
      <c r="M45" s="80"/>
      <c r="N45" s="80"/>
      <c r="O45" s="80"/>
      <c r="P45" s="80"/>
      <c r="Q45" s="80"/>
      <c r="R45" s="80"/>
      <c r="S45" s="80"/>
      <c r="T45" s="80"/>
      <c r="U45" s="80"/>
      <c r="V45" s="80"/>
      <c r="W45" s="80"/>
    </row>
    <row r="46" ht="35" customHeight="1" spans="1:23">
      <c r="A46" s="79" t="s">
        <v>318</v>
      </c>
      <c r="B46" s="79" t="s">
        <v>367</v>
      </c>
      <c r="C46" s="79" t="s">
        <v>368</v>
      </c>
      <c r="D46" s="79" t="s">
        <v>67</v>
      </c>
      <c r="E46" s="79" t="s">
        <v>125</v>
      </c>
      <c r="F46" s="79" t="s">
        <v>126</v>
      </c>
      <c r="G46" s="79" t="s">
        <v>323</v>
      </c>
      <c r="H46" s="79" t="s">
        <v>324</v>
      </c>
      <c r="I46" s="80">
        <v>150000</v>
      </c>
      <c r="J46" s="80">
        <v>150000</v>
      </c>
      <c r="K46" s="80">
        <v>150000</v>
      </c>
      <c r="L46" s="80"/>
      <c r="M46" s="80"/>
      <c r="N46" s="80"/>
      <c r="O46" s="80"/>
      <c r="P46" s="80"/>
      <c r="Q46" s="80"/>
      <c r="R46" s="80"/>
      <c r="S46" s="80"/>
      <c r="T46" s="80"/>
      <c r="U46" s="80"/>
      <c r="V46" s="80"/>
      <c r="W46" s="80"/>
    </row>
    <row r="47" ht="35" customHeight="1" spans="1:23">
      <c r="A47" s="79" t="s">
        <v>318</v>
      </c>
      <c r="B47" s="79" t="s">
        <v>369</v>
      </c>
      <c r="C47" s="79" t="s">
        <v>370</v>
      </c>
      <c r="D47" s="79" t="s">
        <v>67</v>
      </c>
      <c r="E47" s="79" t="s">
        <v>125</v>
      </c>
      <c r="F47" s="79" t="s">
        <v>126</v>
      </c>
      <c r="G47" s="79" t="s">
        <v>323</v>
      </c>
      <c r="H47" s="79" t="s">
        <v>324</v>
      </c>
      <c r="I47" s="80">
        <v>140000</v>
      </c>
      <c r="J47" s="80">
        <v>140000</v>
      </c>
      <c r="K47" s="80">
        <v>140000</v>
      </c>
      <c r="L47" s="80"/>
      <c r="M47" s="80"/>
      <c r="N47" s="80"/>
      <c r="O47" s="80"/>
      <c r="P47" s="80"/>
      <c r="Q47" s="80"/>
      <c r="R47" s="80"/>
      <c r="S47" s="80"/>
      <c r="T47" s="80"/>
      <c r="U47" s="80"/>
      <c r="V47" s="80"/>
      <c r="W47" s="80"/>
    </row>
    <row r="48" ht="35" customHeight="1" spans="1:23">
      <c r="A48" s="79" t="s">
        <v>318</v>
      </c>
      <c r="B48" s="79" t="s">
        <v>371</v>
      </c>
      <c r="C48" s="79" t="s">
        <v>372</v>
      </c>
      <c r="D48" s="79" t="s">
        <v>67</v>
      </c>
      <c r="E48" s="79" t="s">
        <v>127</v>
      </c>
      <c r="F48" s="79" t="s">
        <v>128</v>
      </c>
      <c r="G48" s="79" t="s">
        <v>323</v>
      </c>
      <c r="H48" s="79" t="s">
        <v>324</v>
      </c>
      <c r="I48" s="80">
        <v>200000</v>
      </c>
      <c r="J48" s="80">
        <v>200000</v>
      </c>
      <c r="K48" s="80">
        <v>200000</v>
      </c>
      <c r="L48" s="80"/>
      <c r="M48" s="80"/>
      <c r="N48" s="80"/>
      <c r="O48" s="80"/>
      <c r="P48" s="80"/>
      <c r="Q48" s="80"/>
      <c r="R48" s="80"/>
      <c r="S48" s="80"/>
      <c r="T48" s="80"/>
      <c r="U48" s="80"/>
      <c r="V48" s="80"/>
      <c r="W48" s="80"/>
    </row>
    <row r="49" ht="35" customHeight="1" spans="1:23">
      <c r="A49" s="79" t="s">
        <v>318</v>
      </c>
      <c r="B49" s="79" t="s">
        <v>373</v>
      </c>
      <c r="C49" s="79" t="s">
        <v>374</v>
      </c>
      <c r="D49" s="79" t="s">
        <v>67</v>
      </c>
      <c r="E49" s="79" t="s">
        <v>125</v>
      </c>
      <c r="F49" s="79" t="s">
        <v>126</v>
      </c>
      <c r="G49" s="79" t="s">
        <v>321</v>
      </c>
      <c r="H49" s="79" t="s">
        <v>322</v>
      </c>
      <c r="I49" s="80">
        <v>16000</v>
      </c>
      <c r="J49" s="80">
        <v>16000</v>
      </c>
      <c r="K49" s="80">
        <v>16000</v>
      </c>
      <c r="L49" s="80"/>
      <c r="M49" s="80"/>
      <c r="N49" s="80"/>
      <c r="O49" s="80"/>
      <c r="P49" s="80"/>
      <c r="Q49" s="80"/>
      <c r="R49" s="80"/>
      <c r="S49" s="80"/>
      <c r="T49" s="80"/>
      <c r="U49" s="80"/>
      <c r="V49" s="80"/>
      <c r="W49" s="80"/>
    </row>
    <row r="50" ht="35" customHeight="1" spans="1:23">
      <c r="A50" s="79" t="s">
        <v>318</v>
      </c>
      <c r="B50" s="79" t="s">
        <v>373</v>
      </c>
      <c r="C50" s="79" t="s">
        <v>374</v>
      </c>
      <c r="D50" s="79" t="s">
        <v>67</v>
      </c>
      <c r="E50" s="79" t="s">
        <v>127</v>
      </c>
      <c r="F50" s="79" t="s">
        <v>128</v>
      </c>
      <c r="G50" s="79" t="s">
        <v>321</v>
      </c>
      <c r="H50" s="79" t="s">
        <v>322</v>
      </c>
      <c r="I50" s="80">
        <v>14000</v>
      </c>
      <c r="J50" s="80">
        <v>14000</v>
      </c>
      <c r="K50" s="80">
        <v>14000</v>
      </c>
      <c r="L50" s="80"/>
      <c r="M50" s="80"/>
      <c r="N50" s="80"/>
      <c r="O50" s="80"/>
      <c r="P50" s="80"/>
      <c r="Q50" s="80"/>
      <c r="R50" s="80"/>
      <c r="S50" s="80"/>
      <c r="T50" s="80"/>
      <c r="U50" s="80"/>
      <c r="V50" s="80"/>
      <c r="W50" s="80"/>
    </row>
    <row r="51" ht="35" customHeight="1" spans="1:23">
      <c r="A51" s="79" t="s">
        <v>318</v>
      </c>
      <c r="B51" s="79" t="s">
        <v>375</v>
      </c>
      <c r="C51" s="79" t="s">
        <v>376</v>
      </c>
      <c r="D51" s="79" t="s">
        <v>67</v>
      </c>
      <c r="E51" s="79" t="s">
        <v>127</v>
      </c>
      <c r="F51" s="79" t="s">
        <v>128</v>
      </c>
      <c r="G51" s="79" t="s">
        <v>321</v>
      </c>
      <c r="H51" s="79" t="s">
        <v>322</v>
      </c>
      <c r="I51" s="80">
        <v>164162</v>
      </c>
      <c r="J51" s="80">
        <v>164162</v>
      </c>
      <c r="K51" s="80">
        <v>164162</v>
      </c>
      <c r="L51" s="80"/>
      <c r="M51" s="80"/>
      <c r="N51" s="80"/>
      <c r="O51" s="80"/>
      <c r="P51" s="80"/>
      <c r="Q51" s="80"/>
      <c r="R51" s="80"/>
      <c r="S51" s="80"/>
      <c r="T51" s="80"/>
      <c r="U51" s="80"/>
      <c r="V51" s="80"/>
      <c r="W51" s="80"/>
    </row>
    <row r="52" ht="35" customHeight="1" spans="1:23">
      <c r="A52" s="79" t="s">
        <v>318</v>
      </c>
      <c r="B52" s="79" t="s">
        <v>377</v>
      </c>
      <c r="C52" s="79" t="s">
        <v>378</v>
      </c>
      <c r="D52" s="79" t="s">
        <v>67</v>
      </c>
      <c r="E52" s="79" t="s">
        <v>127</v>
      </c>
      <c r="F52" s="79" t="s">
        <v>128</v>
      </c>
      <c r="G52" s="79" t="s">
        <v>321</v>
      </c>
      <c r="H52" s="79" t="s">
        <v>322</v>
      </c>
      <c r="I52" s="80">
        <v>210000</v>
      </c>
      <c r="J52" s="80">
        <v>210000</v>
      </c>
      <c r="K52" s="80">
        <v>210000</v>
      </c>
      <c r="L52" s="80"/>
      <c r="M52" s="80"/>
      <c r="N52" s="80"/>
      <c r="O52" s="80"/>
      <c r="P52" s="80"/>
      <c r="Q52" s="80"/>
      <c r="R52" s="80"/>
      <c r="S52" s="80"/>
      <c r="T52" s="80"/>
      <c r="U52" s="80"/>
      <c r="V52" s="80"/>
      <c r="W52" s="80"/>
    </row>
    <row r="53" ht="35" customHeight="1" spans="1:23">
      <c r="A53" s="79" t="s">
        <v>318</v>
      </c>
      <c r="B53" s="79" t="s">
        <v>377</v>
      </c>
      <c r="C53" s="79" t="s">
        <v>378</v>
      </c>
      <c r="D53" s="79" t="s">
        <v>67</v>
      </c>
      <c r="E53" s="79" t="s">
        <v>127</v>
      </c>
      <c r="F53" s="79" t="s">
        <v>128</v>
      </c>
      <c r="G53" s="79" t="s">
        <v>323</v>
      </c>
      <c r="H53" s="79" t="s">
        <v>324</v>
      </c>
      <c r="I53" s="80">
        <v>1388102</v>
      </c>
      <c r="J53" s="80">
        <v>1388102</v>
      </c>
      <c r="K53" s="80">
        <v>1388102</v>
      </c>
      <c r="L53" s="80"/>
      <c r="M53" s="80"/>
      <c r="N53" s="80"/>
      <c r="O53" s="80"/>
      <c r="P53" s="80"/>
      <c r="Q53" s="80"/>
      <c r="R53" s="80"/>
      <c r="S53" s="80"/>
      <c r="T53" s="80"/>
      <c r="U53" s="80"/>
      <c r="V53" s="80"/>
      <c r="W53" s="80"/>
    </row>
    <row r="54" ht="35" customHeight="1" spans="1:23">
      <c r="A54" s="79" t="s">
        <v>318</v>
      </c>
      <c r="B54" s="79" t="s">
        <v>379</v>
      </c>
      <c r="C54" s="79" t="s">
        <v>380</v>
      </c>
      <c r="D54" s="79" t="s">
        <v>67</v>
      </c>
      <c r="E54" s="79" t="s">
        <v>127</v>
      </c>
      <c r="F54" s="79" t="s">
        <v>128</v>
      </c>
      <c r="G54" s="79" t="s">
        <v>321</v>
      </c>
      <c r="H54" s="79" t="s">
        <v>322</v>
      </c>
      <c r="I54" s="80">
        <v>705200</v>
      </c>
      <c r="J54" s="80">
        <v>705200</v>
      </c>
      <c r="K54" s="80">
        <v>705200</v>
      </c>
      <c r="L54" s="80"/>
      <c r="M54" s="80"/>
      <c r="N54" s="80"/>
      <c r="O54" s="80"/>
      <c r="P54" s="80"/>
      <c r="Q54" s="80"/>
      <c r="R54" s="80"/>
      <c r="S54" s="80"/>
      <c r="T54" s="80"/>
      <c r="U54" s="80"/>
      <c r="V54" s="80"/>
      <c r="W54" s="80"/>
    </row>
    <row r="55" ht="35" customHeight="1" spans="1:23">
      <c r="A55" s="79" t="s">
        <v>318</v>
      </c>
      <c r="B55" s="79" t="s">
        <v>381</v>
      </c>
      <c r="C55" s="79" t="s">
        <v>382</v>
      </c>
      <c r="D55" s="79" t="s">
        <v>67</v>
      </c>
      <c r="E55" s="79" t="s">
        <v>127</v>
      </c>
      <c r="F55" s="79" t="s">
        <v>128</v>
      </c>
      <c r="G55" s="79" t="s">
        <v>321</v>
      </c>
      <c r="H55" s="79" t="s">
        <v>322</v>
      </c>
      <c r="I55" s="80">
        <v>500000</v>
      </c>
      <c r="J55" s="80">
        <v>500000</v>
      </c>
      <c r="K55" s="80">
        <v>500000</v>
      </c>
      <c r="L55" s="80"/>
      <c r="M55" s="80"/>
      <c r="N55" s="80"/>
      <c r="O55" s="80"/>
      <c r="P55" s="80"/>
      <c r="Q55" s="80"/>
      <c r="R55" s="80"/>
      <c r="S55" s="80"/>
      <c r="T55" s="80"/>
      <c r="U55" s="80"/>
      <c r="V55" s="80"/>
      <c r="W55" s="80"/>
    </row>
    <row r="56" ht="35" customHeight="1" spans="1:23">
      <c r="A56" s="79" t="s">
        <v>318</v>
      </c>
      <c r="B56" s="79" t="s">
        <v>383</v>
      </c>
      <c r="C56" s="79" t="s">
        <v>384</v>
      </c>
      <c r="D56" s="79" t="s">
        <v>67</v>
      </c>
      <c r="E56" s="79" t="s">
        <v>127</v>
      </c>
      <c r="F56" s="79" t="s">
        <v>128</v>
      </c>
      <c r="G56" s="79" t="s">
        <v>321</v>
      </c>
      <c r="H56" s="79" t="s">
        <v>322</v>
      </c>
      <c r="I56" s="80">
        <v>1984000</v>
      </c>
      <c r="J56" s="80">
        <v>1984000</v>
      </c>
      <c r="K56" s="80">
        <v>1984000</v>
      </c>
      <c r="L56" s="80"/>
      <c r="M56" s="80"/>
      <c r="N56" s="80"/>
      <c r="O56" s="80"/>
      <c r="P56" s="80"/>
      <c r="Q56" s="80"/>
      <c r="R56" s="80"/>
      <c r="S56" s="80"/>
      <c r="T56" s="80"/>
      <c r="U56" s="80"/>
      <c r="V56" s="80"/>
      <c r="W56" s="80"/>
    </row>
    <row r="57" ht="35" customHeight="1" spans="1:23">
      <c r="A57" s="79" t="s">
        <v>318</v>
      </c>
      <c r="B57" s="79" t="s">
        <v>383</v>
      </c>
      <c r="C57" s="79" t="s">
        <v>384</v>
      </c>
      <c r="D57" s="79" t="s">
        <v>67</v>
      </c>
      <c r="E57" s="79" t="s">
        <v>127</v>
      </c>
      <c r="F57" s="79" t="s">
        <v>128</v>
      </c>
      <c r="G57" s="79" t="s">
        <v>323</v>
      </c>
      <c r="H57" s="79" t="s">
        <v>324</v>
      </c>
      <c r="I57" s="80">
        <v>30000</v>
      </c>
      <c r="J57" s="80">
        <v>30000</v>
      </c>
      <c r="K57" s="80">
        <v>30000</v>
      </c>
      <c r="L57" s="80"/>
      <c r="M57" s="80"/>
      <c r="N57" s="80"/>
      <c r="O57" s="80"/>
      <c r="P57" s="80"/>
      <c r="Q57" s="80"/>
      <c r="R57" s="80"/>
      <c r="S57" s="80"/>
      <c r="T57" s="80"/>
      <c r="U57" s="80"/>
      <c r="V57" s="80"/>
      <c r="W57" s="80"/>
    </row>
    <row r="58" ht="35" customHeight="1" spans="1:23">
      <c r="A58" s="79" t="s">
        <v>318</v>
      </c>
      <c r="B58" s="79" t="s">
        <v>385</v>
      </c>
      <c r="C58" s="79" t="s">
        <v>386</v>
      </c>
      <c r="D58" s="79" t="s">
        <v>67</v>
      </c>
      <c r="E58" s="79" t="s">
        <v>127</v>
      </c>
      <c r="F58" s="79" t="s">
        <v>128</v>
      </c>
      <c r="G58" s="79" t="s">
        <v>321</v>
      </c>
      <c r="H58" s="79" t="s">
        <v>322</v>
      </c>
      <c r="I58" s="80">
        <v>100000</v>
      </c>
      <c r="J58" s="80">
        <v>100000</v>
      </c>
      <c r="K58" s="80">
        <v>100000</v>
      </c>
      <c r="L58" s="80"/>
      <c r="M58" s="80"/>
      <c r="N58" s="80"/>
      <c r="O58" s="80"/>
      <c r="P58" s="80"/>
      <c r="Q58" s="80"/>
      <c r="R58" s="80"/>
      <c r="S58" s="80"/>
      <c r="T58" s="80"/>
      <c r="U58" s="80"/>
      <c r="V58" s="80"/>
      <c r="W58" s="80"/>
    </row>
    <row r="59" ht="35" customHeight="1" spans="1:23">
      <c r="A59" s="79" t="s">
        <v>318</v>
      </c>
      <c r="B59" s="79" t="s">
        <v>387</v>
      </c>
      <c r="C59" s="79" t="s">
        <v>388</v>
      </c>
      <c r="D59" s="79" t="s">
        <v>67</v>
      </c>
      <c r="E59" s="79" t="s">
        <v>125</v>
      </c>
      <c r="F59" s="79" t="s">
        <v>126</v>
      </c>
      <c r="G59" s="79" t="s">
        <v>321</v>
      </c>
      <c r="H59" s="79" t="s">
        <v>322</v>
      </c>
      <c r="I59" s="80">
        <v>180000</v>
      </c>
      <c r="J59" s="80">
        <v>180000</v>
      </c>
      <c r="K59" s="80">
        <v>180000</v>
      </c>
      <c r="L59" s="80"/>
      <c r="M59" s="80"/>
      <c r="N59" s="80"/>
      <c r="O59" s="80"/>
      <c r="P59" s="80"/>
      <c r="Q59" s="80"/>
      <c r="R59" s="80"/>
      <c r="S59" s="80"/>
      <c r="T59" s="80"/>
      <c r="U59" s="80"/>
      <c r="V59" s="80"/>
      <c r="W59" s="80"/>
    </row>
    <row r="60" ht="35" customHeight="1" spans="1:23">
      <c r="A60" s="79" t="s">
        <v>318</v>
      </c>
      <c r="B60" s="79" t="s">
        <v>389</v>
      </c>
      <c r="C60" s="79" t="s">
        <v>390</v>
      </c>
      <c r="D60" s="79" t="s">
        <v>67</v>
      </c>
      <c r="E60" s="79" t="s">
        <v>127</v>
      </c>
      <c r="F60" s="79" t="s">
        <v>128</v>
      </c>
      <c r="G60" s="79" t="s">
        <v>353</v>
      </c>
      <c r="H60" s="79" t="s">
        <v>354</v>
      </c>
      <c r="I60" s="80">
        <v>106978</v>
      </c>
      <c r="J60" s="80">
        <v>106978</v>
      </c>
      <c r="K60" s="80">
        <v>106978</v>
      </c>
      <c r="L60" s="80"/>
      <c r="M60" s="80"/>
      <c r="N60" s="80"/>
      <c r="O60" s="80"/>
      <c r="P60" s="80"/>
      <c r="Q60" s="80"/>
      <c r="R60" s="80"/>
      <c r="S60" s="80"/>
      <c r="T60" s="80"/>
      <c r="U60" s="80"/>
      <c r="V60" s="80"/>
      <c r="W60" s="80"/>
    </row>
    <row r="61" ht="35" customHeight="1" spans="1:23">
      <c r="A61" s="79" t="s">
        <v>318</v>
      </c>
      <c r="B61" s="79" t="s">
        <v>391</v>
      </c>
      <c r="C61" s="79" t="s">
        <v>392</v>
      </c>
      <c r="D61" s="79" t="s">
        <v>67</v>
      </c>
      <c r="E61" s="79" t="s">
        <v>127</v>
      </c>
      <c r="F61" s="79" t="s">
        <v>128</v>
      </c>
      <c r="G61" s="79" t="s">
        <v>321</v>
      </c>
      <c r="H61" s="79" t="s">
        <v>322</v>
      </c>
      <c r="I61" s="80">
        <v>50000</v>
      </c>
      <c r="J61" s="80">
        <v>50000</v>
      </c>
      <c r="K61" s="80">
        <v>50000</v>
      </c>
      <c r="L61" s="80"/>
      <c r="M61" s="80"/>
      <c r="N61" s="80"/>
      <c r="O61" s="80"/>
      <c r="P61" s="80"/>
      <c r="Q61" s="80"/>
      <c r="R61" s="80"/>
      <c r="S61" s="80"/>
      <c r="T61" s="80"/>
      <c r="U61" s="80"/>
      <c r="V61" s="80"/>
      <c r="W61" s="80"/>
    </row>
    <row r="62" ht="35" customHeight="1" spans="1:23">
      <c r="A62" s="79" t="s">
        <v>318</v>
      </c>
      <c r="B62" s="79" t="s">
        <v>393</v>
      </c>
      <c r="C62" s="79" t="s">
        <v>394</v>
      </c>
      <c r="D62" s="79" t="s">
        <v>67</v>
      </c>
      <c r="E62" s="79" t="s">
        <v>127</v>
      </c>
      <c r="F62" s="79" t="s">
        <v>128</v>
      </c>
      <c r="G62" s="79" t="s">
        <v>321</v>
      </c>
      <c r="H62" s="79" t="s">
        <v>322</v>
      </c>
      <c r="I62" s="80">
        <v>40000</v>
      </c>
      <c r="J62" s="80">
        <v>40000</v>
      </c>
      <c r="K62" s="80">
        <v>40000</v>
      </c>
      <c r="L62" s="80"/>
      <c r="M62" s="80"/>
      <c r="N62" s="80"/>
      <c r="O62" s="80"/>
      <c r="P62" s="80"/>
      <c r="Q62" s="80"/>
      <c r="R62" s="80"/>
      <c r="S62" s="80"/>
      <c r="T62" s="80"/>
      <c r="U62" s="80"/>
      <c r="V62" s="80"/>
      <c r="W62" s="80"/>
    </row>
    <row r="63" ht="35" customHeight="1" spans="1:23">
      <c r="A63" s="79" t="s">
        <v>318</v>
      </c>
      <c r="B63" s="79" t="s">
        <v>395</v>
      </c>
      <c r="C63" s="79" t="s">
        <v>396</v>
      </c>
      <c r="D63" s="79" t="s">
        <v>67</v>
      </c>
      <c r="E63" s="79" t="s">
        <v>127</v>
      </c>
      <c r="F63" s="79" t="s">
        <v>128</v>
      </c>
      <c r="G63" s="79" t="s">
        <v>321</v>
      </c>
      <c r="H63" s="79" t="s">
        <v>322</v>
      </c>
      <c r="I63" s="80">
        <v>50000</v>
      </c>
      <c r="J63" s="80">
        <v>50000</v>
      </c>
      <c r="K63" s="80">
        <v>50000</v>
      </c>
      <c r="L63" s="80"/>
      <c r="M63" s="80"/>
      <c r="N63" s="80"/>
      <c r="O63" s="80"/>
      <c r="P63" s="80"/>
      <c r="Q63" s="80"/>
      <c r="R63" s="80"/>
      <c r="S63" s="80"/>
      <c r="T63" s="80"/>
      <c r="U63" s="80"/>
      <c r="V63" s="80"/>
      <c r="W63" s="80"/>
    </row>
    <row r="64" ht="35" customHeight="1" spans="1:23">
      <c r="A64" s="79" t="s">
        <v>318</v>
      </c>
      <c r="B64" s="79" t="s">
        <v>397</v>
      </c>
      <c r="C64" s="79" t="s">
        <v>398</v>
      </c>
      <c r="D64" s="79" t="s">
        <v>67</v>
      </c>
      <c r="E64" s="79" t="s">
        <v>131</v>
      </c>
      <c r="F64" s="79" t="s">
        <v>132</v>
      </c>
      <c r="G64" s="79" t="s">
        <v>323</v>
      </c>
      <c r="H64" s="79" t="s">
        <v>324</v>
      </c>
      <c r="I64" s="80">
        <v>100000</v>
      </c>
      <c r="J64" s="80">
        <v>100000</v>
      </c>
      <c r="K64" s="80">
        <v>100000</v>
      </c>
      <c r="L64" s="80"/>
      <c r="M64" s="80"/>
      <c r="N64" s="80"/>
      <c r="O64" s="80"/>
      <c r="P64" s="80"/>
      <c r="Q64" s="80"/>
      <c r="R64" s="80"/>
      <c r="S64" s="80"/>
      <c r="T64" s="80"/>
      <c r="U64" s="80"/>
      <c r="V64" s="80"/>
      <c r="W64" s="80"/>
    </row>
    <row r="65" ht="35" customHeight="1" spans="1:23">
      <c r="A65" s="79" t="s">
        <v>318</v>
      </c>
      <c r="B65" s="79" t="s">
        <v>399</v>
      </c>
      <c r="C65" s="79" t="s">
        <v>400</v>
      </c>
      <c r="D65" s="79" t="s">
        <v>67</v>
      </c>
      <c r="E65" s="79" t="s">
        <v>135</v>
      </c>
      <c r="F65" s="79" t="s">
        <v>136</v>
      </c>
      <c r="G65" s="79" t="s">
        <v>321</v>
      </c>
      <c r="H65" s="79" t="s">
        <v>322</v>
      </c>
      <c r="I65" s="80">
        <v>1050000</v>
      </c>
      <c r="J65" s="80">
        <v>1050000</v>
      </c>
      <c r="K65" s="80">
        <v>1050000</v>
      </c>
      <c r="L65" s="80"/>
      <c r="M65" s="80"/>
      <c r="N65" s="80"/>
      <c r="O65" s="80"/>
      <c r="P65" s="80"/>
      <c r="Q65" s="80"/>
      <c r="R65" s="80"/>
      <c r="S65" s="80"/>
      <c r="T65" s="80"/>
      <c r="U65" s="80"/>
      <c r="V65" s="80"/>
      <c r="W65" s="80"/>
    </row>
    <row r="66" ht="35" customHeight="1" spans="1:23">
      <c r="A66" s="79" t="s">
        <v>318</v>
      </c>
      <c r="B66" s="79" t="s">
        <v>399</v>
      </c>
      <c r="C66" s="79" t="s">
        <v>400</v>
      </c>
      <c r="D66" s="79" t="s">
        <v>67</v>
      </c>
      <c r="E66" s="79" t="s">
        <v>135</v>
      </c>
      <c r="F66" s="79" t="s">
        <v>136</v>
      </c>
      <c r="G66" s="79" t="s">
        <v>323</v>
      </c>
      <c r="H66" s="79" t="s">
        <v>324</v>
      </c>
      <c r="I66" s="80">
        <v>90000</v>
      </c>
      <c r="J66" s="80">
        <v>90000</v>
      </c>
      <c r="K66" s="80">
        <v>90000</v>
      </c>
      <c r="L66" s="80"/>
      <c r="M66" s="80"/>
      <c r="N66" s="80"/>
      <c r="O66" s="80"/>
      <c r="P66" s="80"/>
      <c r="Q66" s="80"/>
      <c r="R66" s="80"/>
      <c r="S66" s="80"/>
      <c r="T66" s="80"/>
      <c r="U66" s="80"/>
      <c r="V66" s="80"/>
      <c r="W66" s="80"/>
    </row>
    <row r="67" ht="35" customHeight="1" spans="1:23">
      <c r="A67" s="79" t="s">
        <v>318</v>
      </c>
      <c r="B67" s="79" t="s">
        <v>401</v>
      </c>
      <c r="C67" s="79" t="s">
        <v>402</v>
      </c>
      <c r="D67" s="79" t="s">
        <v>67</v>
      </c>
      <c r="E67" s="79" t="s">
        <v>129</v>
      </c>
      <c r="F67" s="79" t="s">
        <v>130</v>
      </c>
      <c r="G67" s="79" t="s">
        <v>323</v>
      </c>
      <c r="H67" s="79" t="s">
        <v>324</v>
      </c>
      <c r="I67" s="80">
        <v>840000</v>
      </c>
      <c r="J67" s="80">
        <v>840000</v>
      </c>
      <c r="K67" s="80">
        <v>840000</v>
      </c>
      <c r="L67" s="80"/>
      <c r="M67" s="80"/>
      <c r="N67" s="80"/>
      <c r="O67" s="80"/>
      <c r="P67" s="80"/>
      <c r="Q67" s="80"/>
      <c r="R67" s="80"/>
      <c r="S67" s="80"/>
      <c r="T67" s="80"/>
      <c r="U67" s="80"/>
      <c r="V67" s="80"/>
      <c r="W67" s="80"/>
    </row>
    <row r="68" ht="35" customHeight="1" spans="1:23">
      <c r="A68" s="79" t="s">
        <v>318</v>
      </c>
      <c r="B68" s="79" t="s">
        <v>403</v>
      </c>
      <c r="C68" s="79" t="s">
        <v>404</v>
      </c>
      <c r="D68" s="79" t="s">
        <v>67</v>
      </c>
      <c r="E68" s="79" t="s">
        <v>137</v>
      </c>
      <c r="F68" s="79" t="s">
        <v>138</v>
      </c>
      <c r="G68" s="79" t="s">
        <v>321</v>
      </c>
      <c r="H68" s="79" t="s">
        <v>322</v>
      </c>
      <c r="I68" s="80">
        <v>690000</v>
      </c>
      <c r="J68" s="80">
        <v>690000</v>
      </c>
      <c r="K68" s="80">
        <v>690000</v>
      </c>
      <c r="L68" s="80"/>
      <c r="M68" s="80"/>
      <c r="N68" s="80"/>
      <c r="O68" s="80"/>
      <c r="P68" s="80"/>
      <c r="Q68" s="80"/>
      <c r="R68" s="80"/>
      <c r="S68" s="80"/>
      <c r="T68" s="80"/>
      <c r="U68" s="80"/>
      <c r="V68" s="80"/>
      <c r="W68" s="80"/>
    </row>
    <row r="69" ht="35" customHeight="1" spans="1:23">
      <c r="A69" s="79" t="s">
        <v>318</v>
      </c>
      <c r="B69" s="79" t="s">
        <v>405</v>
      </c>
      <c r="C69" s="79" t="s">
        <v>406</v>
      </c>
      <c r="D69" s="79" t="s">
        <v>67</v>
      </c>
      <c r="E69" s="79" t="s">
        <v>135</v>
      </c>
      <c r="F69" s="79" t="s">
        <v>136</v>
      </c>
      <c r="G69" s="79" t="s">
        <v>321</v>
      </c>
      <c r="H69" s="79" t="s">
        <v>322</v>
      </c>
      <c r="I69" s="80">
        <v>500000</v>
      </c>
      <c r="J69" s="80">
        <v>500000</v>
      </c>
      <c r="K69" s="80">
        <v>500000</v>
      </c>
      <c r="L69" s="80"/>
      <c r="M69" s="80"/>
      <c r="N69" s="80"/>
      <c r="O69" s="80"/>
      <c r="P69" s="80"/>
      <c r="Q69" s="80"/>
      <c r="R69" s="80"/>
      <c r="S69" s="80"/>
      <c r="T69" s="80"/>
      <c r="U69" s="80"/>
      <c r="V69" s="80"/>
      <c r="W69" s="80"/>
    </row>
    <row r="70" ht="35" customHeight="1" spans="1:23">
      <c r="A70" s="79" t="s">
        <v>318</v>
      </c>
      <c r="B70" s="79" t="s">
        <v>407</v>
      </c>
      <c r="C70" s="79" t="s">
        <v>408</v>
      </c>
      <c r="D70" s="79" t="s">
        <v>67</v>
      </c>
      <c r="E70" s="79" t="s">
        <v>161</v>
      </c>
      <c r="F70" s="79" t="s">
        <v>162</v>
      </c>
      <c r="G70" s="79" t="s">
        <v>321</v>
      </c>
      <c r="H70" s="79" t="s">
        <v>322</v>
      </c>
      <c r="I70" s="80">
        <v>250000</v>
      </c>
      <c r="J70" s="80">
        <v>250000</v>
      </c>
      <c r="K70" s="80">
        <v>250000</v>
      </c>
      <c r="L70" s="80"/>
      <c r="M70" s="80"/>
      <c r="N70" s="80"/>
      <c r="O70" s="80"/>
      <c r="P70" s="80"/>
      <c r="Q70" s="80"/>
      <c r="R70" s="80"/>
      <c r="S70" s="80"/>
      <c r="T70" s="80"/>
      <c r="U70" s="80"/>
      <c r="V70" s="80"/>
      <c r="W70" s="80"/>
    </row>
    <row r="71" ht="35" customHeight="1" spans="1:23">
      <c r="A71" s="79" t="s">
        <v>318</v>
      </c>
      <c r="B71" s="79" t="s">
        <v>409</v>
      </c>
      <c r="C71" s="79" t="s">
        <v>410</v>
      </c>
      <c r="D71" s="79" t="s">
        <v>67</v>
      </c>
      <c r="E71" s="79" t="s">
        <v>125</v>
      </c>
      <c r="F71" s="79" t="s">
        <v>126</v>
      </c>
      <c r="G71" s="79" t="s">
        <v>321</v>
      </c>
      <c r="H71" s="79" t="s">
        <v>322</v>
      </c>
      <c r="I71" s="80">
        <v>1328562.36</v>
      </c>
      <c r="J71" s="80">
        <v>1328562.36</v>
      </c>
      <c r="K71" s="80">
        <v>1328562.36</v>
      </c>
      <c r="L71" s="80"/>
      <c r="M71" s="80"/>
      <c r="N71" s="80"/>
      <c r="O71" s="80"/>
      <c r="P71" s="80"/>
      <c r="Q71" s="80"/>
      <c r="R71" s="80"/>
      <c r="S71" s="80"/>
      <c r="T71" s="80"/>
      <c r="U71" s="80"/>
      <c r="V71" s="80"/>
      <c r="W71" s="80"/>
    </row>
    <row r="72" ht="35" customHeight="1" spans="1:23">
      <c r="A72" s="79" t="s">
        <v>318</v>
      </c>
      <c r="B72" s="79" t="s">
        <v>409</v>
      </c>
      <c r="C72" s="79" t="s">
        <v>410</v>
      </c>
      <c r="D72" s="79" t="s">
        <v>67</v>
      </c>
      <c r="E72" s="79" t="s">
        <v>125</v>
      </c>
      <c r="F72" s="79" t="s">
        <v>126</v>
      </c>
      <c r="G72" s="79" t="s">
        <v>323</v>
      </c>
      <c r="H72" s="79" t="s">
        <v>324</v>
      </c>
      <c r="I72" s="80">
        <v>700000</v>
      </c>
      <c r="J72" s="80">
        <v>700000</v>
      </c>
      <c r="K72" s="80">
        <v>700000</v>
      </c>
      <c r="L72" s="80"/>
      <c r="M72" s="80"/>
      <c r="N72" s="80"/>
      <c r="O72" s="80"/>
      <c r="P72" s="80"/>
      <c r="Q72" s="80"/>
      <c r="R72" s="80"/>
      <c r="S72" s="80"/>
      <c r="T72" s="80"/>
      <c r="U72" s="80"/>
      <c r="V72" s="80"/>
      <c r="W72" s="80"/>
    </row>
    <row r="73" ht="35" customHeight="1" spans="1:23">
      <c r="A73" s="79" t="s">
        <v>318</v>
      </c>
      <c r="B73" s="79" t="s">
        <v>411</v>
      </c>
      <c r="C73" s="79" t="s">
        <v>412</v>
      </c>
      <c r="D73" s="79" t="s">
        <v>67</v>
      </c>
      <c r="E73" s="79" t="s">
        <v>127</v>
      </c>
      <c r="F73" s="79" t="s">
        <v>128</v>
      </c>
      <c r="G73" s="79" t="s">
        <v>413</v>
      </c>
      <c r="H73" s="79" t="s">
        <v>414</v>
      </c>
      <c r="I73" s="80">
        <v>30000</v>
      </c>
      <c r="J73" s="80">
        <v>30000</v>
      </c>
      <c r="K73" s="80">
        <v>30000</v>
      </c>
      <c r="L73" s="80"/>
      <c r="M73" s="80"/>
      <c r="N73" s="80"/>
      <c r="O73" s="80"/>
      <c r="P73" s="80"/>
      <c r="Q73" s="80"/>
      <c r="R73" s="80"/>
      <c r="S73" s="80"/>
      <c r="T73" s="80"/>
      <c r="U73" s="80"/>
      <c r="V73" s="80"/>
      <c r="W73" s="80"/>
    </row>
    <row r="74" ht="35" customHeight="1" spans="1:23">
      <c r="A74" s="79" t="s">
        <v>415</v>
      </c>
      <c r="B74" s="79" t="s">
        <v>416</v>
      </c>
      <c r="C74" s="79" t="s">
        <v>417</v>
      </c>
      <c r="D74" s="79" t="s">
        <v>67</v>
      </c>
      <c r="E74" s="79" t="s">
        <v>100</v>
      </c>
      <c r="F74" s="79" t="s">
        <v>101</v>
      </c>
      <c r="G74" s="79" t="s">
        <v>295</v>
      </c>
      <c r="H74" s="79" t="s">
        <v>296</v>
      </c>
      <c r="I74" s="80">
        <v>26256</v>
      </c>
      <c r="J74" s="80">
        <v>26256</v>
      </c>
      <c r="K74" s="80">
        <v>26256</v>
      </c>
      <c r="L74" s="80"/>
      <c r="M74" s="80"/>
      <c r="N74" s="80"/>
      <c r="O74" s="80"/>
      <c r="P74" s="80"/>
      <c r="Q74" s="80"/>
      <c r="R74" s="80"/>
      <c r="S74" s="80"/>
      <c r="T74" s="80"/>
      <c r="U74" s="80"/>
      <c r="V74" s="80"/>
      <c r="W74" s="80"/>
    </row>
    <row r="75" ht="35" customHeight="1" spans="1:23">
      <c r="A75" s="68" t="s">
        <v>206</v>
      </c>
      <c r="B75" s="68"/>
      <c r="C75" s="68"/>
      <c r="D75" s="68"/>
      <c r="E75" s="68"/>
      <c r="F75" s="68"/>
      <c r="G75" s="68"/>
      <c r="H75" s="68"/>
      <c r="I75" s="80">
        <v>55717729.28</v>
      </c>
      <c r="J75" s="80">
        <v>30360960.36</v>
      </c>
      <c r="K75" s="80">
        <v>30360960.36</v>
      </c>
      <c r="L75" s="80"/>
      <c r="M75" s="80"/>
      <c r="N75" s="80">
        <v>14346000</v>
      </c>
      <c r="O75" s="80">
        <v>11010768.92</v>
      </c>
      <c r="P75" s="80"/>
      <c r="Q75" s="80"/>
      <c r="R75" s="80"/>
      <c r="S75" s="80"/>
      <c r="T75" s="80"/>
      <c r="U75" s="80"/>
      <c r="V75" s="80"/>
      <c r="W75" s="80"/>
    </row>
  </sheetData>
  <mergeCells count="28">
    <mergeCell ref="A2:W2"/>
    <mergeCell ref="A3:H3"/>
    <mergeCell ref="J4:M4"/>
    <mergeCell ref="N4:P4"/>
    <mergeCell ref="R4:W4"/>
    <mergeCell ref="A75:H7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61"/>
  <sheetViews>
    <sheetView showZeros="0" workbookViewId="0">
      <selection activeCell="A3" sqref="A3:H3"/>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418</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"单位名称："&amp;"富民县水务局（本级）"</f>
        <v>单位名称：富民县水务局（本级）</v>
      </c>
      <c r="B3" s="3"/>
      <c r="C3" s="3"/>
      <c r="D3" s="3"/>
      <c r="E3" s="3"/>
      <c r="F3" s="3"/>
      <c r="G3" s="3"/>
      <c r="H3" s="3"/>
    </row>
    <row r="4" ht="44.25" customHeight="1" spans="1:10">
      <c r="A4" s="68" t="s">
        <v>218</v>
      </c>
      <c r="B4" s="68" t="s">
        <v>419</v>
      </c>
      <c r="C4" s="77" t="s">
        <v>420</v>
      </c>
      <c r="D4" s="68" t="s">
        <v>421</v>
      </c>
      <c r="E4" s="68" t="s">
        <v>422</v>
      </c>
      <c r="F4" s="68" t="s">
        <v>423</v>
      </c>
      <c r="G4" s="68" t="s">
        <v>424</v>
      </c>
      <c r="H4" s="68" t="s">
        <v>425</v>
      </c>
      <c r="I4" s="68" t="s">
        <v>426</v>
      </c>
      <c r="J4" s="68" t="s">
        <v>427</v>
      </c>
    </row>
    <row r="5" ht="18.75" customHeight="1" spans="1:10">
      <c r="A5" s="68">
        <v>1</v>
      </c>
      <c r="B5" s="68">
        <v>2</v>
      </c>
      <c r="C5" s="68">
        <v>3</v>
      </c>
      <c r="D5" s="68">
        <v>4</v>
      </c>
      <c r="E5" s="68">
        <v>5</v>
      </c>
      <c r="F5" s="68">
        <v>6</v>
      </c>
      <c r="G5" s="68">
        <v>7</v>
      </c>
      <c r="H5" s="68">
        <v>8</v>
      </c>
      <c r="I5" s="68">
        <v>9</v>
      </c>
      <c r="J5" s="68">
        <v>10</v>
      </c>
    </row>
    <row r="6" ht="42" customHeight="1" outlineLevel="1" spans="1:10">
      <c r="A6" s="78" t="s">
        <v>67</v>
      </c>
      <c r="B6" s="78"/>
      <c r="C6" s="78"/>
      <c r="D6" s="78"/>
      <c r="E6" s="78"/>
      <c r="F6" s="78"/>
      <c r="G6" s="78"/>
      <c r="H6" s="78"/>
      <c r="I6" s="78"/>
      <c r="J6" s="78"/>
    </row>
    <row r="7" ht="42" customHeight="1" outlineLevel="1" spans="1:10">
      <c r="A7" s="78" t="s">
        <v>350</v>
      </c>
      <c r="B7" s="78" t="s">
        <v>428</v>
      </c>
      <c r="C7" s="78" t="s">
        <v>429</v>
      </c>
      <c r="D7" s="78" t="s">
        <v>430</v>
      </c>
      <c r="E7" s="78" t="s">
        <v>431</v>
      </c>
      <c r="F7" s="78" t="s">
        <v>432</v>
      </c>
      <c r="G7" s="78" t="s">
        <v>433</v>
      </c>
      <c r="H7" s="78" t="s">
        <v>434</v>
      </c>
      <c r="I7" s="78" t="s">
        <v>435</v>
      </c>
      <c r="J7" s="78" t="s">
        <v>436</v>
      </c>
    </row>
    <row r="8" ht="42" customHeight="1" outlineLevel="1" spans="1:10">
      <c r="A8" s="78" t="s">
        <v>350</v>
      </c>
      <c r="B8" s="78" t="s">
        <v>428</v>
      </c>
      <c r="C8" s="78" t="s">
        <v>429</v>
      </c>
      <c r="D8" s="78" t="s">
        <v>437</v>
      </c>
      <c r="E8" s="78" t="s">
        <v>437</v>
      </c>
      <c r="F8" s="78" t="s">
        <v>432</v>
      </c>
      <c r="G8" s="78" t="s">
        <v>433</v>
      </c>
      <c r="H8" s="78" t="s">
        <v>434</v>
      </c>
      <c r="I8" s="78" t="s">
        <v>435</v>
      </c>
      <c r="J8" s="78" t="s">
        <v>438</v>
      </c>
    </row>
    <row r="9" ht="42" customHeight="1" outlineLevel="1" spans="1:10">
      <c r="A9" s="78" t="s">
        <v>350</v>
      </c>
      <c r="B9" s="78" t="s">
        <v>428</v>
      </c>
      <c r="C9" s="78" t="s">
        <v>429</v>
      </c>
      <c r="D9" s="78" t="s">
        <v>439</v>
      </c>
      <c r="E9" s="78" t="s">
        <v>440</v>
      </c>
      <c r="F9" s="78" t="s">
        <v>432</v>
      </c>
      <c r="G9" s="78" t="s">
        <v>433</v>
      </c>
      <c r="H9" s="78" t="s">
        <v>434</v>
      </c>
      <c r="I9" s="78" t="s">
        <v>435</v>
      </c>
      <c r="J9" s="78" t="s">
        <v>441</v>
      </c>
    </row>
    <row r="10" ht="42" customHeight="1" outlineLevel="1" spans="1:10">
      <c r="A10" s="78" t="s">
        <v>350</v>
      </c>
      <c r="B10" s="78" t="s">
        <v>428</v>
      </c>
      <c r="C10" s="78" t="s">
        <v>442</v>
      </c>
      <c r="D10" s="78" t="s">
        <v>443</v>
      </c>
      <c r="E10" s="78" t="s">
        <v>444</v>
      </c>
      <c r="F10" s="78" t="s">
        <v>445</v>
      </c>
      <c r="G10" s="78" t="s">
        <v>433</v>
      </c>
      <c r="H10" s="78" t="s">
        <v>434</v>
      </c>
      <c r="I10" s="78" t="s">
        <v>446</v>
      </c>
      <c r="J10" s="78" t="s">
        <v>447</v>
      </c>
    </row>
    <row r="11" ht="42" customHeight="1" outlineLevel="1" spans="1:10">
      <c r="A11" s="78" t="s">
        <v>350</v>
      </c>
      <c r="B11" s="78" t="s">
        <v>428</v>
      </c>
      <c r="C11" s="78" t="s">
        <v>448</v>
      </c>
      <c r="D11" s="78" t="s">
        <v>449</v>
      </c>
      <c r="E11" s="78" t="s">
        <v>450</v>
      </c>
      <c r="F11" s="78" t="s">
        <v>432</v>
      </c>
      <c r="G11" s="78" t="s">
        <v>451</v>
      </c>
      <c r="H11" s="78" t="s">
        <v>434</v>
      </c>
      <c r="I11" s="78" t="s">
        <v>446</v>
      </c>
      <c r="J11" s="78" t="s">
        <v>452</v>
      </c>
    </row>
    <row r="12" ht="42" customHeight="1" outlineLevel="1" spans="1:10">
      <c r="A12" s="78" t="s">
        <v>350</v>
      </c>
      <c r="B12" s="78" t="s">
        <v>428</v>
      </c>
      <c r="C12" s="78" t="s">
        <v>453</v>
      </c>
      <c r="D12" s="78" t="s">
        <v>454</v>
      </c>
      <c r="E12" s="78" t="s">
        <v>455</v>
      </c>
      <c r="F12" s="78" t="s">
        <v>432</v>
      </c>
      <c r="G12" s="78" t="s">
        <v>456</v>
      </c>
      <c r="H12" s="78" t="s">
        <v>457</v>
      </c>
      <c r="I12" s="78" t="s">
        <v>435</v>
      </c>
      <c r="J12" s="78" t="s">
        <v>458</v>
      </c>
    </row>
    <row r="13" ht="42" customHeight="1" outlineLevel="1" spans="1:10">
      <c r="A13" s="78" t="s">
        <v>382</v>
      </c>
      <c r="B13" s="78" t="s">
        <v>459</v>
      </c>
      <c r="C13" s="78" t="s">
        <v>429</v>
      </c>
      <c r="D13" s="78" t="s">
        <v>430</v>
      </c>
      <c r="E13" s="78" t="s">
        <v>460</v>
      </c>
      <c r="F13" s="78" t="s">
        <v>432</v>
      </c>
      <c r="G13" s="78" t="s">
        <v>461</v>
      </c>
      <c r="H13" s="78" t="s">
        <v>462</v>
      </c>
      <c r="I13" s="78" t="s">
        <v>435</v>
      </c>
      <c r="J13" s="78" t="s">
        <v>463</v>
      </c>
    </row>
    <row r="14" ht="42" customHeight="1" outlineLevel="1" spans="1:10">
      <c r="A14" s="78" t="s">
        <v>382</v>
      </c>
      <c r="B14" s="78" t="s">
        <v>459</v>
      </c>
      <c r="C14" s="78" t="s">
        <v>429</v>
      </c>
      <c r="D14" s="78" t="s">
        <v>439</v>
      </c>
      <c r="E14" s="78" t="s">
        <v>460</v>
      </c>
      <c r="F14" s="78" t="s">
        <v>432</v>
      </c>
      <c r="G14" s="78" t="s">
        <v>464</v>
      </c>
      <c r="H14" s="78" t="s">
        <v>434</v>
      </c>
      <c r="I14" s="78" t="s">
        <v>435</v>
      </c>
      <c r="J14" s="78" t="s">
        <v>460</v>
      </c>
    </row>
    <row r="15" ht="42" customHeight="1" outlineLevel="1" spans="1:10">
      <c r="A15" s="78" t="s">
        <v>382</v>
      </c>
      <c r="B15" s="78" t="s">
        <v>459</v>
      </c>
      <c r="C15" s="78" t="s">
        <v>442</v>
      </c>
      <c r="D15" s="78" t="s">
        <v>443</v>
      </c>
      <c r="E15" s="78" t="s">
        <v>465</v>
      </c>
      <c r="F15" s="78" t="s">
        <v>432</v>
      </c>
      <c r="G15" s="78" t="s">
        <v>81</v>
      </c>
      <c r="H15" s="78" t="s">
        <v>466</v>
      </c>
      <c r="I15" s="78" t="s">
        <v>446</v>
      </c>
      <c r="J15" s="78" t="s">
        <v>465</v>
      </c>
    </row>
    <row r="16" ht="42" customHeight="1" outlineLevel="1" spans="1:10">
      <c r="A16" s="78" t="s">
        <v>382</v>
      </c>
      <c r="B16" s="78" t="s">
        <v>459</v>
      </c>
      <c r="C16" s="78" t="s">
        <v>448</v>
      </c>
      <c r="D16" s="78" t="s">
        <v>449</v>
      </c>
      <c r="E16" s="78" t="s">
        <v>467</v>
      </c>
      <c r="F16" s="78" t="s">
        <v>432</v>
      </c>
      <c r="G16" s="78" t="s">
        <v>451</v>
      </c>
      <c r="H16" s="78" t="s">
        <v>434</v>
      </c>
      <c r="I16" s="78" t="s">
        <v>446</v>
      </c>
      <c r="J16" s="78" t="s">
        <v>468</v>
      </c>
    </row>
    <row r="17" ht="42" customHeight="1" outlineLevel="1" spans="1:10">
      <c r="A17" s="78" t="s">
        <v>382</v>
      </c>
      <c r="B17" s="78" t="s">
        <v>459</v>
      </c>
      <c r="C17" s="78" t="s">
        <v>453</v>
      </c>
      <c r="D17" s="78" t="s">
        <v>454</v>
      </c>
      <c r="E17" s="78" t="s">
        <v>469</v>
      </c>
      <c r="F17" s="78" t="s">
        <v>432</v>
      </c>
      <c r="G17" s="78" t="s">
        <v>470</v>
      </c>
      <c r="H17" s="78" t="s">
        <v>457</v>
      </c>
      <c r="I17" s="78" t="s">
        <v>435</v>
      </c>
      <c r="J17" s="78" t="s">
        <v>471</v>
      </c>
    </row>
    <row r="18" ht="42" customHeight="1" outlineLevel="1" spans="1:10">
      <c r="A18" s="78" t="s">
        <v>417</v>
      </c>
      <c r="B18" s="78" t="s">
        <v>472</v>
      </c>
      <c r="C18" s="78" t="s">
        <v>429</v>
      </c>
      <c r="D18" s="78" t="s">
        <v>430</v>
      </c>
      <c r="E18" s="78" t="s">
        <v>473</v>
      </c>
      <c r="F18" s="78" t="s">
        <v>432</v>
      </c>
      <c r="G18" s="78" t="s">
        <v>474</v>
      </c>
      <c r="H18" s="78" t="s">
        <v>475</v>
      </c>
      <c r="I18" s="78" t="s">
        <v>435</v>
      </c>
      <c r="J18" s="78" t="s">
        <v>476</v>
      </c>
    </row>
    <row r="19" ht="42" customHeight="1" outlineLevel="1" spans="1:10">
      <c r="A19" s="78" t="s">
        <v>417</v>
      </c>
      <c r="B19" s="78" t="s">
        <v>472</v>
      </c>
      <c r="C19" s="78" t="s">
        <v>429</v>
      </c>
      <c r="D19" s="78" t="s">
        <v>439</v>
      </c>
      <c r="E19" s="78" t="s">
        <v>477</v>
      </c>
      <c r="F19" s="78" t="s">
        <v>432</v>
      </c>
      <c r="G19" s="78" t="s">
        <v>433</v>
      </c>
      <c r="H19" s="78" t="s">
        <v>434</v>
      </c>
      <c r="I19" s="78" t="s">
        <v>435</v>
      </c>
      <c r="J19" s="78" t="s">
        <v>478</v>
      </c>
    </row>
    <row r="20" ht="42" customHeight="1" outlineLevel="1" spans="1:10">
      <c r="A20" s="78" t="s">
        <v>417</v>
      </c>
      <c r="B20" s="78" t="s">
        <v>472</v>
      </c>
      <c r="C20" s="78" t="s">
        <v>442</v>
      </c>
      <c r="D20" s="78" t="s">
        <v>443</v>
      </c>
      <c r="E20" s="78" t="s">
        <v>479</v>
      </c>
      <c r="F20" s="78" t="s">
        <v>432</v>
      </c>
      <c r="G20" s="78" t="s">
        <v>480</v>
      </c>
      <c r="H20" s="78" t="s">
        <v>434</v>
      </c>
      <c r="I20" s="78" t="s">
        <v>446</v>
      </c>
      <c r="J20" s="78" t="s">
        <v>481</v>
      </c>
    </row>
    <row r="21" ht="42" customHeight="1" outlineLevel="1" spans="1:10">
      <c r="A21" s="78" t="s">
        <v>417</v>
      </c>
      <c r="B21" s="78" t="s">
        <v>472</v>
      </c>
      <c r="C21" s="78" t="s">
        <v>448</v>
      </c>
      <c r="D21" s="78" t="s">
        <v>449</v>
      </c>
      <c r="E21" s="78" t="s">
        <v>482</v>
      </c>
      <c r="F21" s="78" t="s">
        <v>432</v>
      </c>
      <c r="G21" s="78" t="s">
        <v>451</v>
      </c>
      <c r="H21" s="78" t="s">
        <v>434</v>
      </c>
      <c r="I21" s="78" t="s">
        <v>446</v>
      </c>
      <c r="J21" s="78" t="s">
        <v>483</v>
      </c>
    </row>
    <row r="22" ht="42" customHeight="1" outlineLevel="1" spans="1:10">
      <c r="A22" s="78" t="s">
        <v>417</v>
      </c>
      <c r="B22" s="78" t="s">
        <v>472</v>
      </c>
      <c r="C22" s="78" t="s">
        <v>453</v>
      </c>
      <c r="D22" s="78" t="s">
        <v>454</v>
      </c>
      <c r="E22" s="78" t="s">
        <v>484</v>
      </c>
      <c r="F22" s="78" t="s">
        <v>432</v>
      </c>
      <c r="G22" s="78" t="s">
        <v>480</v>
      </c>
      <c r="H22" s="78" t="s">
        <v>434</v>
      </c>
      <c r="I22" s="78" t="s">
        <v>435</v>
      </c>
      <c r="J22" s="78" t="s">
        <v>485</v>
      </c>
    </row>
    <row r="23" ht="42" customHeight="1" outlineLevel="1" spans="1:10">
      <c r="A23" s="78" t="s">
        <v>402</v>
      </c>
      <c r="B23" s="78" t="s">
        <v>486</v>
      </c>
      <c r="C23" s="78" t="s">
        <v>429</v>
      </c>
      <c r="D23" s="78" t="s">
        <v>430</v>
      </c>
      <c r="E23" s="78" t="s">
        <v>487</v>
      </c>
      <c r="F23" s="78" t="s">
        <v>432</v>
      </c>
      <c r="G23" s="78" t="s">
        <v>461</v>
      </c>
      <c r="H23" s="78" t="s">
        <v>462</v>
      </c>
      <c r="I23" s="78" t="s">
        <v>435</v>
      </c>
      <c r="J23" s="78" t="s">
        <v>488</v>
      </c>
    </row>
    <row r="24" ht="42" customHeight="1" outlineLevel="1" spans="1:10">
      <c r="A24" s="78" t="s">
        <v>402</v>
      </c>
      <c r="B24" s="78" t="s">
        <v>486</v>
      </c>
      <c r="C24" s="78" t="s">
        <v>429</v>
      </c>
      <c r="D24" s="78" t="s">
        <v>439</v>
      </c>
      <c r="E24" s="78" t="s">
        <v>489</v>
      </c>
      <c r="F24" s="78" t="s">
        <v>432</v>
      </c>
      <c r="G24" s="78" t="s">
        <v>490</v>
      </c>
      <c r="H24" s="78" t="s">
        <v>434</v>
      </c>
      <c r="I24" s="78" t="s">
        <v>435</v>
      </c>
      <c r="J24" s="78" t="s">
        <v>491</v>
      </c>
    </row>
    <row r="25" ht="42" customHeight="1" outlineLevel="1" spans="1:10">
      <c r="A25" s="78" t="s">
        <v>402</v>
      </c>
      <c r="B25" s="78" t="s">
        <v>486</v>
      </c>
      <c r="C25" s="78" t="s">
        <v>442</v>
      </c>
      <c r="D25" s="78" t="s">
        <v>443</v>
      </c>
      <c r="E25" s="78" t="s">
        <v>492</v>
      </c>
      <c r="F25" s="78" t="s">
        <v>445</v>
      </c>
      <c r="G25" s="78" t="s">
        <v>433</v>
      </c>
      <c r="H25" s="78" t="s">
        <v>434</v>
      </c>
      <c r="I25" s="78" t="s">
        <v>446</v>
      </c>
      <c r="J25" s="78" t="s">
        <v>492</v>
      </c>
    </row>
    <row r="26" ht="42" customHeight="1" outlineLevel="1" spans="1:10">
      <c r="A26" s="78" t="s">
        <v>402</v>
      </c>
      <c r="B26" s="78" t="s">
        <v>486</v>
      </c>
      <c r="C26" s="78" t="s">
        <v>448</v>
      </c>
      <c r="D26" s="78" t="s">
        <v>449</v>
      </c>
      <c r="E26" s="78" t="s">
        <v>493</v>
      </c>
      <c r="F26" s="78" t="s">
        <v>432</v>
      </c>
      <c r="G26" s="78" t="s">
        <v>451</v>
      </c>
      <c r="H26" s="78" t="s">
        <v>434</v>
      </c>
      <c r="I26" s="78" t="s">
        <v>435</v>
      </c>
      <c r="J26" s="78" t="s">
        <v>452</v>
      </c>
    </row>
    <row r="27" ht="42" customHeight="1" outlineLevel="1" spans="1:10">
      <c r="A27" s="78" t="s">
        <v>402</v>
      </c>
      <c r="B27" s="78" t="s">
        <v>486</v>
      </c>
      <c r="C27" s="78" t="s">
        <v>453</v>
      </c>
      <c r="D27" s="78" t="s">
        <v>454</v>
      </c>
      <c r="E27" s="78" t="s">
        <v>454</v>
      </c>
      <c r="F27" s="78" t="s">
        <v>432</v>
      </c>
      <c r="G27" s="78" t="s">
        <v>494</v>
      </c>
      <c r="H27" s="78" t="s">
        <v>457</v>
      </c>
      <c r="I27" s="78" t="s">
        <v>435</v>
      </c>
      <c r="J27" s="78" t="s">
        <v>458</v>
      </c>
    </row>
    <row r="28" ht="42" customHeight="1" outlineLevel="1" spans="1:10">
      <c r="A28" s="78" t="s">
        <v>410</v>
      </c>
      <c r="B28" s="78" t="s">
        <v>495</v>
      </c>
      <c r="C28" s="78" t="s">
        <v>429</v>
      </c>
      <c r="D28" s="78" t="s">
        <v>430</v>
      </c>
      <c r="E28" s="78" t="s">
        <v>496</v>
      </c>
      <c r="F28" s="78" t="s">
        <v>432</v>
      </c>
      <c r="G28" s="78" t="s">
        <v>433</v>
      </c>
      <c r="H28" s="78" t="s">
        <v>434</v>
      </c>
      <c r="I28" s="78" t="s">
        <v>435</v>
      </c>
      <c r="J28" s="78" t="s">
        <v>496</v>
      </c>
    </row>
    <row r="29" ht="42" customHeight="1" outlineLevel="1" spans="1:10">
      <c r="A29" s="78" t="s">
        <v>410</v>
      </c>
      <c r="B29" s="78" t="s">
        <v>495</v>
      </c>
      <c r="C29" s="78" t="s">
        <v>429</v>
      </c>
      <c r="D29" s="78" t="s">
        <v>439</v>
      </c>
      <c r="E29" s="78" t="s">
        <v>497</v>
      </c>
      <c r="F29" s="78" t="s">
        <v>432</v>
      </c>
      <c r="G29" s="78" t="s">
        <v>433</v>
      </c>
      <c r="H29" s="78" t="s">
        <v>434</v>
      </c>
      <c r="I29" s="78" t="s">
        <v>435</v>
      </c>
      <c r="J29" s="78" t="s">
        <v>497</v>
      </c>
    </row>
    <row r="30" ht="42" customHeight="1" outlineLevel="1" spans="1:10">
      <c r="A30" s="78" t="s">
        <v>410</v>
      </c>
      <c r="B30" s="78" t="s">
        <v>495</v>
      </c>
      <c r="C30" s="78" t="s">
        <v>442</v>
      </c>
      <c r="D30" s="78" t="s">
        <v>443</v>
      </c>
      <c r="E30" s="78" t="s">
        <v>492</v>
      </c>
      <c r="F30" s="78" t="s">
        <v>432</v>
      </c>
      <c r="G30" s="78" t="s">
        <v>102</v>
      </c>
      <c r="H30" s="78" t="s">
        <v>457</v>
      </c>
      <c r="I30" s="78" t="s">
        <v>435</v>
      </c>
      <c r="J30" s="78" t="s">
        <v>492</v>
      </c>
    </row>
    <row r="31" ht="42" customHeight="1" outlineLevel="1" spans="1:10">
      <c r="A31" s="78" t="s">
        <v>410</v>
      </c>
      <c r="B31" s="78" t="s">
        <v>495</v>
      </c>
      <c r="C31" s="78" t="s">
        <v>448</v>
      </c>
      <c r="D31" s="78" t="s">
        <v>449</v>
      </c>
      <c r="E31" s="78" t="s">
        <v>467</v>
      </c>
      <c r="F31" s="78" t="s">
        <v>432</v>
      </c>
      <c r="G31" s="78" t="s">
        <v>451</v>
      </c>
      <c r="H31" s="78" t="s">
        <v>434</v>
      </c>
      <c r="I31" s="78" t="s">
        <v>446</v>
      </c>
      <c r="J31" s="78" t="s">
        <v>452</v>
      </c>
    </row>
    <row r="32" ht="42" customHeight="1" outlineLevel="1" spans="1:10">
      <c r="A32" s="78" t="s">
        <v>410</v>
      </c>
      <c r="B32" s="78" t="s">
        <v>495</v>
      </c>
      <c r="C32" s="78" t="s">
        <v>453</v>
      </c>
      <c r="D32" s="78" t="s">
        <v>454</v>
      </c>
      <c r="E32" s="78" t="s">
        <v>498</v>
      </c>
      <c r="F32" s="78" t="s">
        <v>432</v>
      </c>
      <c r="G32" s="78" t="s">
        <v>102</v>
      </c>
      <c r="H32" s="78" t="s">
        <v>457</v>
      </c>
      <c r="I32" s="78" t="s">
        <v>435</v>
      </c>
      <c r="J32" s="78" t="s">
        <v>458</v>
      </c>
    </row>
    <row r="33" ht="42" customHeight="1" outlineLevel="1" spans="1:10">
      <c r="A33" s="78" t="s">
        <v>392</v>
      </c>
      <c r="B33" s="78" t="s">
        <v>499</v>
      </c>
      <c r="C33" s="78" t="s">
        <v>429</v>
      </c>
      <c r="D33" s="78" t="s">
        <v>430</v>
      </c>
      <c r="E33" s="78" t="s">
        <v>500</v>
      </c>
      <c r="F33" s="78" t="s">
        <v>432</v>
      </c>
      <c r="G33" s="78" t="s">
        <v>461</v>
      </c>
      <c r="H33" s="78" t="s">
        <v>462</v>
      </c>
      <c r="I33" s="78" t="s">
        <v>435</v>
      </c>
      <c r="J33" s="78" t="s">
        <v>463</v>
      </c>
    </row>
    <row r="34" ht="42" customHeight="1" outlineLevel="1" spans="1:10">
      <c r="A34" s="78" t="s">
        <v>392</v>
      </c>
      <c r="B34" s="78" t="s">
        <v>499</v>
      </c>
      <c r="C34" s="78" t="s">
        <v>429</v>
      </c>
      <c r="D34" s="78" t="s">
        <v>439</v>
      </c>
      <c r="E34" s="78" t="s">
        <v>501</v>
      </c>
      <c r="F34" s="78" t="s">
        <v>432</v>
      </c>
      <c r="G34" s="78" t="s">
        <v>433</v>
      </c>
      <c r="H34" s="78" t="s">
        <v>434</v>
      </c>
      <c r="I34" s="78" t="s">
        <v>435</v>
      </c>
      <c r="J34" s="78" t="s">
        <v>502</v>
      </c>
    </row>
    <row r="35" ht="42" customHeight="1" outlineLevel="1" spans="1:10">
      <c r="A35" s="78" t="s">
        <v>392</v>
      </c>
      <c r="B35" s="78" t="s">
        <v>499</v>
      </c>
      <c r="C35" s="78" t="s">
        <v>442</v>
      </c>
      <c r="D35" s="78" t="s">
        <v>503</v>
      </c>
      <c r="E35" s="78" t="s">
        <v>504</v>
      </c>
      <c r="F35" s="78" t="s">
        <v>432</v>
      </c>
      <c r="G35" s="78" t="s">
        <v>505</v>
      </c>
      <c r="H35" s="78" t="s">
        <v>457</v>
      </c>
      <c r="I35" s="78" t="s">
        <v>446</v>
      </c>
      <c r="J35" s="78" t="s">
        <v>506</v>
      </c>
    </row>
    <row r="36" ht="42" customHeight="1" outlineLevel="1" spans="1:10">
      <c r="A36" s="78" t="s">
        <v>392</v>
      </c>
      <c r="B36" s="78" t="s">
        <v>499</v>
      </c>
      <c r="C36" s="78" t="s">
        <v>448</v>
      </c>
      <c r="D36" s="78" t="s">
        <v>449</v>
      </c>
      <c r="E36" s="78" t="s">
        <v>507</v>
      </c>
      <c r="F36" s="78" t="s">
        <v>432</v>
      </c>
      <c r="G36" s="78" t="s">
        <v>451</v>
      </c>
      <c r="H36" s="78" t="s">
        <v>434</v>
      </c>
      <c r="I36" s="78" t="s">
        <v>446</v>
      </c>
      <c r="J36" s="78" t="s">
        <v>468</v>
      </c>
    </row>
    <row r="37" ht="42" customHeight="1" outlineLevel="1" spans="1:10">
      <c r="A37" s="78" t="s">
        <v>392</v>
      </c>
      <c r="B37" s="78" t="s">
        <v>499</v>
      </c>
      <c r="C37" s="78" t="s">
        <v>453</v>
      </c>
      <c r="D37" s="78" t="s">
        <v>454</v>
      </c>
      <c r="E37" s="78" t="s">
        <v>469</v>
      </c>
      <c r="F37" s="78" t="s">
        <v>432</v>
      </c>
      <c r="G37" s="78" t="s">
        <v>82</v>
      </c>
      <c r="H37" s="78" t="s">
        <v>457</v>
      </c>
      <c r="I37" s="78" t="s">
        <v>435</v>
      </c>
      <c r="J37" s="78" t="s">
        <v>471</v>
      </c>
    </row>
    <row r="38" ht="42" customHeight="1" outlineLevel="1" spans="1:10">
      <c r="A38" s="78" t="s">
        <v>362</v>
      </c>
      <c r="B38" s="78" t="s">
        <v>508</v>
      </c>
      <c r="C38" s="78" t="s">
        <v>429</v>
      </c>
      <c r="D38" s="78" t="s">
        <v>430</v>
      </c>
      <c r="E38" s="78" t="s">
        <v>509</v>
      </c>
      <c r="F38" s="78" t="s">
        <v>432</v>
      </c>
      <c r="G38" s="78" t="s">
        <v>433</v>
      </c>
      <c r="H38" s="78" t="s">
        <v>434</v>
      </c>
      <c r="I38" s="78" t="s">
        <v>435</v>
      </c>
      <c r="J38" s="78" t="s">
        <v>436</v>
      </c>
    </row>
    <row r="39" ht="42" customHeight="1" outlineLevel="1" spans="1:10">
      <c r="A39" s="78" t="s">
        <v>362</v>
      </c>
      <c r="B39" s="78" t="s">
        <v>508</v>
      </c>
      <c r="C39" s="78" t="s">
        <v>429</v>
      </c>
      <c r="D39" s="78" t="s">
        <v>437</v>
      </c>
      <c r="E39" s="78" t="s">
        <v>510</v>
      </c>
      <c r="F39" s="78" t="s">
        <v>432</v>
      </c>
      <c r="G39" s="78" t="s">
        <v>433</v>
      </c>
      <c r="H39" s="78" t="s">
        <v>434</v>
      </c>
      <c r="I39" s="78" t="s">
        <v>435</v>
      </c>
      <c r="J39" s="78" t="s">
        <v>438</v>
      </c>
    </row>
    <row r="40" ht="42" customHeight="1" outlineLevel="1" spans="1:10">
      <c r="A40" s="78" t="s">
        <v>362</v>
      </c>
      <c r="B40" s="78" t="s">
        <v>508</v>
      </c>
      <c r="C40" s="78" t="s">
        <v>429</v>
      </c>
      <c r="D40" s="78" t="s">
        <v>439</v>
      </c>
      <c r="E40" s="78" t="s">
        <v>440</v>
      </c>
      <c r="F40" s="78" t="s">
        <v>432</v>
      </c>
      <c r="G40" s="78" t="s">
        <v>433</v>
      </c>
      <c r="H40" s="78" t="s">
        <v>434</v>
      </c>
      <c r="I40" s="78" t="s">
        <v>435</v>
      </c>
      <c r="J40" s="78" t="s">
        <v>441</v>
      </c>
    </row>
    <row r="41" ht="42" customHeight="1" outlineLevel="1" spans="1:10">
      <c r="A41" s="78" t="s">
        <v>362</v>
      </c>
      <c r="B41" s="78" t="s">
        <v>508</v>
      </c>
      <c r="C41" s="78" t="s">
        <v>442</v>
      </c>
      <c r="D41" s="78" t="s">
        <v>443</v>
      </c>
      <c r="E41" s="78" t="s">
        <v>511</v>
      </c>
      <c r="F41" s="78" t="s">
        <v>445</v>
      </c>
      <c r="G41" s="78" t="s">
        <v>433</v>
      </c>
      <c r="H41" s="78" t="s">
        <v>434</v>
      </c>
      <c r="I41" s="78" t="s">
        <v>435</v>
      </c>
      <c r="J41" s="78" t="s">
        <v>512</v>
      </c>
    </row>
    <row r="42" ht="42" customHeight="1" outlineLevel="1" spans="1:10">
      <c r="A42" s="78" t="s">
        <v>362</v>
      </c>
      <c r="B42" s="78" t="s">
        <v>508</v>
      </c>
      <c r="C42" s="78" t="s">
        <v>448</v>
      </c>
      <c r="D42" s="78" t="s">
        <v>449</v>
      </c>
      <c r="E42" s="78" t="s">
        <v>450</v>
      </c>
      <c r="F42" s="78" t="s">
        <v>432</v>
      </c>
      <c r="G42" s="78" t="s">
        <v>451</v>
      </c>
      <c r="H42" s="78" t="s">
        <v>434</v>
      </c>
      <c r="I42" s="78" t="s">
        <v>446</v>
      </c>
      <c r="J42" s="78" t="s">
        <v>452</v>
      </c>
    </row>
    <row r="43" ht="42" customHeight="1" outlineLevel="1" spans="1:10">
      <c r="A43" s="78" t="s">
        <v>362</v>
      </c>
      <c r="B43" s="78" t="s">
        <v>508</v>
      </c>
      <c r="C43" s="78" t="s">
        <v>453</v>
      </c>
      <c r="D43" s="78" t="s">
        <v>454</v>
      </c>
      <c r="E43" s="78" t="s">
        <v>455</v>
      </c>
      <c r="F43" s="78" t="s">
        <v>445</v>
      </c>
      <c r="G43" s="78" t="s">
        <v>513</v>
      </c>
      <c r="H43" s="78" t="s">
        <v>457</v>
      </c>
      <c r="I43" s="78" t="s">
        <v>435</v>
      </c>
      <c r="J43" s="78" t="s">
        <v>458</v>
      </c>
    </row>
    <row r="44" ht="42" customHeight="1" outlineLevel="1" spans="1:10">
      <c r="A44" s="78" t="s">
        <v>360</v>
      </c>
      <c r="B44" s="78" t="s">
        <v>514</v>
      </c>
      <c r="C44" s="78" t="s">
        <v>429</v>
      </c>
      <c r="D44" s="78" t="s">
        <v>430</v>
      </c>
      <c r="E44" s="78" t="s">
        <v>515</v>
      </c>
      <c r="F44" s="78" t="s">
        <v>432</v>
      </c>
      <c r="G44" s="78" t="s">
        <v>433</v>
      </c>
      <c r="H44" s="78" t="s">
        <v>434</v>
      </c>
      <c r="I44" s="78" t="s">
        <v>435</v>
      </c>
      <c r="J44" s="78" t="s">
        <v>436</v>
      </c>
    </row>
    <row r="45" ht="42" customHeight="1" outlineLevel="1" spans="1:10">
      <c r="A45" s="78" t="s">
        <v>360</v>
      </c>
      <c r="B45" s="78" t="s">
        <v>514</v>
      </c>
      <c r="C45" s="78" t="s">
        <v>429</v>
      </c>
      <c r="D45" s="78" t="s">
        <v>437</v>
      </c>
      <c r="E45" s="78" t="s">
        <v>516</v>
      </c>
      <c r="F45" s="78" t="s">
        <v>432</v>
      </c>
      <c r="G45" s="78" t="s">
        <v>433</v>
      </c>
      <c r="H45" s="78" t="s">
        <v>434</v>
      </c>
      <c r="I45" s="78" t="s">
        <v>435</v>
      </c>
      <c r="J45" s="78" t="s">
        <v>438</v>
      </c>
    </row>
    <row r="46" ht="42" customHeight="1" outlineLevel="1" spans="1:10">
      <c r="A46" s="78" t="s">
        <v>360</v>
      </c>
      <c r="B46" s="78" t="s">
        <v>514</v>
      </c>
      <c r="C46" s="78" t="s">
        <v>429</v>
      </c>
      <c r="D46" s="78" t="s">
        <v>439</v>
      </c>
      <c r="E46" s="78" t="s">
        <v>440</v>
      </c>
      <c r="F46" s="78" t="s">
        <v>432</v>
      </c>
      <c r="G46" s="78" t="s">
        <v>433</v>
      </c>
      <c r="H46" s="78" t="s">
        <v>434</v>
      </c>
      <c r="I46" s="78" t="s">
        <v>435</v>
      </c>
      <c r="J46" s="78" t="s">
        <v>441</v>
      </c>
    </row>
    <row r="47" ht="42" customHeight="1" outlineLevel="1" spans="1:10">
      <c r="A47" s="78" t="s">
        <v>360</v>
      </c>
      <c r="B47" s="78" t="s">
        <v>514</v>
      </c>
      <c r="C47" s="78" t="s">
        <v>442</v>
      </c>
      <c r="D47" s="78" t="s">
        <v>503</v>
      </c>
      <c r="E47" s="78" t="s">
        <v>511</v>
      </c>
      <c r="F47" s="78" t="s">
        <v>432</v>
      </c>
      <c r="G47" s="78" t="s">
        <v>433</v>
      </c>
      <c r="H47" s="78" t="s">
        <v>434</v>
      </c>
      <c r="I47" s="78" t="s">
        <v>446</v>
      </c>
      <c r="J47" s="78" t="s">
        <v>512</v>
      </c>
    </row>
    <row r="48" ht="42" customHeight="1" outlineLevel="1" spans="1:10">
      <c r="A48" s="78" t="s">
        <v>360</v>
      </c>
      <c r="B48" s="78" t="s">
        <v>514</v>
      </c>
      <c r="C48" s="78" t="s">
        <v>448</v>
      </c>
      <c r="D48" s="78" t="s">
        <v>449</v>
      </c>
      <c r="E48" s="78" t="s">
        <v>450</v>
      </c>
      <c r="F48" s="78" t="s">
        <v>432</v>
      </c>
      <c r="G48" s="78" t="s">
        <v>451</v>
      </c>
      <c r="H48" s="78" t="s">
        <v>434</v>
      </c>
      <c r="I48" s="78" t="s">
        <v>446</v>
      </c>
      <c r="J48" s="78" t="s">
        <v>452</v>
      </c>
    </row>
    <row r="49" ht="42" customHeight="1" outlineLevel="1" spans="1:10">
      <c r="A49" s="78" t="s">
        <v>360</v>
      </c>
      <c r="B49" s="78" t="s">
        <v>514</v>
      </c>
      <c r="C49" s="78" t="s">
        <v>453</v>
      </c>
      <c r="D49" s="78" t="s">
        <v>454</v>
      </c>
      <c r="E49" s="78" t="s">
        <v>455</v>
      </c>
      <c r="F49" s="78" t="s">
        <v>432</v>
      </c>
      <c r="G49" s="78" t="s">
        <v>82</v>
      </c>
      <c r="H49" s="78" t="s">
        <v>457</v>
      </c>
      <c r="I49" s="78" t="s">
        <v>435</v>
      </c>
      <c r="J49" s="78" t="s">
        <v>458</v>
      </c>
    </row>
    <row r="50" ht="42" customHeight="1" outlineLevel="1" spans="1:10">
      <c r="A50" s="78" t="s">
        <v>366</v>
      </c>
      <c r="B50" s="78" t="s">
        <v>517</v>
      </c>
      <c r="C50" s="78" t="s">
        <v>429</v>
      </c>
      <c r="D50" s="78" t="s">
        <v>430</v>
      </c>
      <c r="E50" s="78" t="s">
        <v>518</v>
      </c>
      <c r="F50" s="78" t="s">
        <v>432</v>
      </c>
      <c r="G50" s="78" t="s">
        <v>83</v>
      </c>
      <c r="H50" s="78" t="s">
        <v>519</v>
      </c>
      <c r="I50" s="78" t="s">
        <v>435</v>
      </c>
      <c r="J50" s="78" t="s">
        <v>436</v>
      </c>
    </row>
    <row r="51" ht="42" customHeight="1" outlineLevel="1" spans="1:10">
      <c r="A51" s="78" t="s">
        <v>366</v>
      </c>
      <c r="B51" s="78" t="s">
        <v>517</v>
      </c>
      <c r="C51" s="78" t="s">
        <v>429</v>
      </c>
      <c r="D51" s="78" t="s">
        <v>437</v>
      </c>
      <c r="E51" s="78" t="s">
        <v>520</v>
      </c>
      <c r="F51" s="78" t="s">
        <v>432</v>
      </c>
      <c r="G51" s="78" t="s">
        <v>451</v>
      </c>
      <c r="H51" s="78" t="s">
        <v>434</v>
      </c>
      <c r="I51" s="78" t="s">
        <v>435</v>
      </c>
      <c r="J51" s="78" t="s">
        <v>438</v>
      </c>
    </row>
    <row r="52" ht="42" customHeight="1" outlineLevel="1" spans="1:10">
      <c r="A52" s="78" t="s">
        <v>366</v>
      </c>
      <c r="B52" s="78" t="s">
        <v>517</v>
      </c>
      <c r="C52" s="78" t="s">
        <v>442</v>
      </c>
      <c r="D52" s="78" t="s">
        <v>443</v>
      </c>
      <c r="E52" s="78" t="s">
        <v>521</v>
      </c>
      <c r="F52" s="78" t="s">
        <v>432</v>
      </c>
      <c r="G52" s="78" t="s">
        <v>522</v>
      </c>
      <c r="H52" s="78" t="s">
        <v>523</v>
      </c>
      <c r="I52" s="78" t="s">
        <v>435</v>
      </c>
      <c r="J52" s="78" t="s">
        <v>524</v>
      </c>
    </row>
    <row r="53" ht="42" customHeight="1" outlineLevel="1" spans="1:10">
      <c r="A53" s="78" t="s">
        <v>366</v>
      </c>
      <c r="B53" s="78" t="s">
        <v>517</v>
      </c>
      <c r="C53" s="78" t="s">
        <v>448</v>
      </c>
      <c r="D53" s="78" t="s">
        <v>449</v>
      </c>
      <c r="E53" s="78" t="s">
        <v>482</v>
      </c>
      <c r="F53" s="78" t="s">
        <v>432</v>
      </c>
      <c r="G53" s="78" t="s">
        <v>451</v>
      </c>
      <c r="H53" s="78" t="s">
        <v>434</v>
      </c>
      <c r="I53" s="78" t="s">
        <v>435</v>
      </c>
      <c r="J53" s="78" t="s">
        <v>525</v>
      </c>
    </row>
    <row r="54" ht="42" customHeight="1" outlineLevel="1" spans="1:10">
      <c r="A54" s="78" t="s">
        <v>366</v>
      </c>
      <c r="B54" s="78" t="s">
        <v>517</v>
      </c>
      <c r="C54" s="78" t="s">
        <v>453</v>
      </c>
      <c r="D54" s="78" t="s">
        <v>454</v>
      </c>
      <c r="E54" s="78" t="s">
        <v>526</v>
      </c>
      <c r="F54" s="78" t="s">
        <v>432</v>
      </c>
      <c r="G54" s="78" t="s">
        <v>527</v>
      </c>
      <c r="H54" s="78" t="s">
        <v>457</v>
      </c>
      <c r="I54" s="78" t="s">
        <v>435</v>
      </c>
      <c r="J54" s="78" t="s">
        <v>528</v>
      </c>
    </row>
    <row r="55" ht="42" customHeight="1" outlineLevel="1" spans="1:10">
      <c r="A55" s="78" t="s">
        <v>400</v>
      </c>
      <c r="B55" s="78" t="s">
        <v>529</v>
      </c>
      <c r="C55" s="78" t="s">
        <v>429</v>
      </c>
      <c r="D55" s="78" t="s">
        <v>430</v>
      </c>
      <c r="E55" s="78" t="s">
        <v>530</v>
      </c>
      <c r="F55" s="78" t="s">
        <v>432</v>
      </c>
      <c r="G55" s="78" t="s">
        <v>531</v>
      </c>
      <c r="H55" s="78" t="s">
        <v>532</v>
      </c>
      <c r="I55" s="78" t="s">
        <v>435</v>
      </c>
      <c r="J55" s="78" t="s">
        <v>533</v>
      </c>
    </row>
    <row r="56" ht="42" customHeight="1" outlineLevel="1" spans="1:10">
      <c r="A56" s="78" t="s">
        <v>400</v>
      </c>
      <c r="B56" s="78" t="s">
        <v>529</v>
      </c>
      <c r="C56" s="78" t="s">
        <v>429</v>
      </c>
      <c r="D56" s="78" t="s">
        <v>437</v>
      </c>
      <c r="E56" s="78" t="s">
        <v>516</v>
      </c>
      <c r="F56" s="78" t="s">
        <v>432</v>
      </c>
      <c r="G56" s="78" t="s">
        <v>433</v>
      </c>
      <c r="H56" s="78" t="s">
        <v>434</v>
      </c>
      <c r="I56" s="78" t="s">
        <v>435</v>
      </c>
      <c r="J56" s="78" t="s">
        <v>534</v>
      </c>
    </row>
    <row r="57" ht="42" customHeight="1" outlineLevel="1" spans="1:10">
      <c r="A57" s="78" t="s">
        <v>400</v>
      </c>
      <c r="B57" s="78" t="s">
        <v>529</v>
      </c>
      <c r="C57" s="78" t="s">
        <v>442</v>
      </c>
      <c r="D57" s="78" t="s">
        <v>443</v>
      </c>
      <c r="E57" s="78" t="s">
        <v>535</v>
      </c>
      <c r="F57" s="78" t="s">
        <v>445</v>
      </c>
      <c r="G57" s="78" t="s">
        <v>536</v>
      </c>
      <c r="H57" s="78" t="s">
        <v>434</v>
      </c>
      <c r="I57" s="78" t="s">
        <v>446</v>
      </c>
      <c r="J57" s="78" t="s">
        <v>537</v>
      </c>
    </row>
    <row r="58" ht="42" customHeight="1" outlineLevel="1" spans="1:10">
      <c r="A58" s="78" t="s">
        <v>400</v>
      </c>
      <c r="B58" s="78" t="s">
        <v>529</v>
      </c>
      <c r="C58" s="78" t="s">
        <v>448</v>
      </c>
      <c r="D58" s="78" t="s">
        <v>449</v>
      </c>
      <c r="E58" s="78" t="s">
        <v>493</v>
      </c>
      <c r="F58" s="78" t="s">
        <v>432</v>
      </c>
      <c r="G58" s="78" t="s">
        <v>451</v>
      </c>
      <c r="H58" s="78" t="s">
        <v>434</v>
      </c>
      <c r="I58" s="78" t="s">
        <v>446</v>
      </c>
      <c r="J58" s="78" t="s">
        <v>468</v>
      </c>
    </row>
    <row r="59" ht="42" customHeight="1" outlineLevel="1" spans="1:10">
      <c r="A59" s="78" t="s">
        <v>400</v>
      </c>
      <c r="B59" s="78" t="s">
        <v>529</v>
      </c>
      <c r="C59" s="78" t="s">
        <v>453</v>
      </c>
      <c r="D59" s="78" t="s">
        <v>454</v>
      </c>
      <c r="E59" s="78" t="s">
        <v>469</v>
      </c>
      <c r="F59" s="78" t="s">
        <v>432</v>
      </c>
      <c r="G59" s="78" t="s">
        <v>538</v>
      </c>
      <c r="H59" s="78" t="s">
        <v>457</v>
      </c>
      <c r="I59" s="78" t="s">
        <v>435</v>
      </c>
      <c r="J59" s="78" t="s">
        <v>471</v>
      </c>
    </row>
    <row r="60" ht="42" customHeight="1" outlineLevel="1" spans="1:10">
      <c r="A60" s="78" t="s">
        <v>368</v>
      </c>
      <c r="B60" s="78" t="s">
        <v>539</v>
      </c>
      <c r="C60" s="78" t="s">
        <v>429</v>
      </c>
      <c r="D60" s="78" t="s">
        <v>430</v>
      </c>
      <c r="E60" s="78" t="s">
        <v>540</v>
      </c>
      <c r="F60" s="78" t="s">
        <v>432</v>
      </c>
      <c r="G60" s="78" t="s">
        <v>541</v>
      </c>
      <c r="H60" s="78" t="s">
        <v>542</v>
      </c>
      <c r="I60" s="78" t="s">
        <v>435</v>
      </c>
      <c r="J60" s="78" t="s">
        <v>543</v>
      </c>
    </row>
    <row r="61" ht="42" customHeight="1" outlineLevel="1" spans="1:10">
      <c r="A61" s="78" t="s">
        <v>368</v>
      </c>
      <c r="B61" s="78" t="s">
        <v>539</v>
      </c>
      <c r="C61" s="78" t="s">
        <v>429</v>
      </c>
      <c r="D61" s="78" t="s">
        <v>439</v>
      </c>
      <c r="E61" s="78" t="s">
        <v>544</v>
      </c>
      <c r="F61" s="78" t="s">
        <v>432</v>
      </c>
      <c r="G61" s="78" t="s">
        <v>89</v>
      </c>
      <c r="H61" s="78" t="s">
        <v>545</v>
      </c>
      <c r="I61" s="78" t="s">
        <v>435</v>
      </c>
      <c r="J61" s="78" t="s">
        <v>546</v>
      </c>
    </row>
    <row r="62" ht="42" customHeight="1" outlineLevel="1" spans="1:10">
      <c r="A62" s="78" t="s">
        <v>368</v>
      </c>
      <c r="B62" s="78" t="s">
        <v>539</v>
      </c>
      <c r="C62" s="78" t="s">
        <v>442</v>
      </c>
      <c r="D62" s="78" t="s">
        <v>547</v>
      </c>
      <c r="E62" s="78" t="s">
        <v>548</v>
      </c>
      <c r="F62" s="78" t="s">
        <v>432</v>
      </c>
      <c r="G62" s="78" t="s">
        <v>451</v>
      </c>
      <c r="H62" s="78" t="s">
        <v>434</v>
      </c>
      <c r="I62" s="78" t="s">
        <v>435</v>
      </c>
      <c r="J62" s="78" t="s">
        <v>549</v>
      </c>
    </row>
    <row r="63" ht="42" customHeight="1" outlineLevel="1" spans="1:10">
      <c r="A63" s="78" t="s">
        <v>368</v>
      </c>
      <c r="B63" s="78" t="s">
        <v>539</v>
      </c>
      <c r="C63" s="78" t="s">
        <v>448</v>
      </c>
      <c r="D63" s="78" t="s">
        <v>449</v>
      </c>
      <c r="E63" s="78" t="s">
        <v>482</v>
      </c>
      <c r="F63" s="78" t="s">
        <v>432</v>
      </c>
      <c r="G63" s="78" t="s">
        <v>451</v>
      </c>
      <c r="H63" s="78" t="s">
        <v>434</v>
      </c>
      <c r="I63" s="78" t="s">
        <v>435</v>
      </c>
      <c r="J63" s="78" t="s">
        <v>525</v>
      </c>
    </row>
    <row r="64" ht="42" customHeight="1" outlineLevel="1" spans="1:10">
      <c r="A64" s="78" t="s">
        <v>368</v>
      </c>
      <c r="B64" s="78" t="s">
        <v>539</v>
      </c>
      <c r="C64" s="78" t="s">
        <v>453</v>
      </c>
      <c r="D64" s="78" t="s">
        <v>454</v>
      </c>
      <c r="E64" s="78" t="s">
        <v>550</v>
      </c>
      <c r="F64" s="78" t="s">
        <v>432</v>
      </c>
      <c r="G64" s="78" t="s">
        <v>551</v>
      </c>
      <c r="H64" s="78" t="s">
        <v>457</v>
      </c>
      <c r="I64" s="78" t="s">
        <v>435</v>
      </c>
      <c r="J64" s="78" t="s">
        <v>552</v>
      </c>
    </row>
    <row r="65" ht="42" customHeight="1" outlineLevel="1" spans="1:10">
      <c r="A65" s="78" t="s">
        <v>394</v>
      </c>
      <c r="B65" s="78" t="s">
        <v>553</v>
      </c>
      <c r="C65" s="78" t="s">
        <v>429</v>
      </c>
      <c r="D65" s="78" t="s">
        <v>430</v>
      </c>
      <c r="E65" s="78" t="s">
        <v>554</v>
      </c>
      <c r="F65" s="78" t="s">
        <v>432</v>
      </c>
      <c r="G65" s="78" t="s">
        <v>461</v>
      </c>
      <c r="H65" s="78" t="s">
        <v>462</v>
      </c>
      <c r="I65" s="78" t="s">
        <v>435</v>
      </c>
      <c r="J65" s="78" t="s">
        <v>463</v>
      </c>
    </row>
    <row r="66" ht="42" customHeight="1" outlineLevel="1" spans="1:10">
      <c r="A66" s="78" t="s">
        <v>394</v>
      </c>
      <c r="B66" s="78" t="s">
        <v>553</v>
      </c>
      <c r="C66" s="78" t="s">
        <v>429</v>
      </c>
      <c r="D66" s="78" t="s">
        <v>439</v>
      </c>
      <c r="E66" s="78" t="s">
        <v>555</v>
      </c>
      <c r="F66" s="78" t="s">
        <v>432</v>
      </c>
      <c r="G66" s="78" t="s">
        <v>433</v>
      </c>
      <c r="H66" s="78" t="s">
        <v>434</v>
      </c>
      <c r="I66" s="78" t="s">
        <v>435</v>
      </c>
      <c r="J66" s="78" t="s">
        <v>502</v>
      </c>
    </row>
    <row r="67" ht="42" customHeight="1" outlineLevel="1" spans="1:10">
      <c r="A67" s="78" t="s">
        <v>394</v>
      </c>
      <c r="B67" s="78" t="s">
        <v>553</v>
      </c>
      <c r="C67" s="78" t="s">
        <v>442</v>
      </c>
      <c r="D67" s="78" t="s">
        <v>503</v>
      </c>
      <c r="E67" s="78" t="s">
        <v>556</v>
      </c>
      <c r="F67" s="78" t="s">
        <v>432</v>
      </c>
      <c r="G67" s="78" t="s">
        <v>433</v>
      </c>
      <c r="H67" s="78" t="s">
        <v>434</v>
      </c>
      <c r="I67" s="78" t="s">
        <v>446</v>
      </c>
      <c r="J67" s="78" t="s">
        <v>503</v>
      </c>
    </row>
    <row r="68" ht="42" customHeight="1" outlineLevel="1" spans="1:10">
      <c r="A68" s="78" t="s">
        <v>394</v>
      </c>
      <c r="B68" s="78" t="s">
        <v>553</v>
      </c>
      <c r="C68" s="78" t="s">
        <v>448</v>
      </c>
      <c r="D68" s="78" t="s">
        <v>449</v>
      </c>
      <c r="E68" s="78" t="s">
        <v>493</v>
      </c>
      <c r="F68" s="78" t="s">
        <v>432</v>
      </c>
      <c r="G68" s="78" t="s">
        <v>451</v>
      </c>
      <c r="H68" s="78" t="s">
        <v>434</v>
      </c>
      <c r="I68" s="78" t="s">
        <v>446</v>
      </c>
      <c r="J68" s="78" t="s">
        <v>468</v>
      </c>
    </row>
    <row r="69" ht="42" customHeight="1" outlineLevel="1" spans="1:10">
      <c r="A69" s="78" t="s">
        <v>394</v>
      </c>
      <c r="B69" s="78" t="s">
        <v>553</v>
      </c>
      <c r="C69" s="78" t="s">
        <v>453</v>
      </c>
      <c r="D69" s="78" t="s">
        <v>454</v>
      </c>
      <c r="E69" s="78" t="s">
        <v>469</v>
      </c>
      <c r="F69" s="78" t="s">
        <v>432</v>
      </c>
      <c r="G69" s="78" t="s">
        <v>205</v>
      </c>
      <c r="H69" s="78" t="s">
        <v>457</v>
      </c>
      <c r="I69" s="78" t="s">
        <v>435</v>
      </c>
      <c r="J69" s="78" t="s">
        <v>471</v>
      </c>
    </row>
    <row r="70" ht="42" customHeight="1" outlineLevel="1" spans="1:10">
      <c r="A70" s="78" t="s">
        <v>412</v>
      </c>
      <c r="B70" s="78" t="s">
        <v>557</v>
      </c>
      <c r="C70" s="78" t="s">
        <v>429</v>
      </c>
      <c r="D70" s="78" t="s">
        <v>430</v>
      </c>
      <c r="E70" s="78" t="s">
        <v>558</v>
      </c>
      <c r="F70" s="78" t="s">
        <v>432</v>
      </c>
      <c r="G70" s="78" t="s">
        <v>83</v>
      </c>
      <c r="H70" s="78" t="s">
        <v>559</v>
      </c>
      <c r="I70" s="78" t="s">
        <v>435</v>
      </c>
      <c r="J70" s="78" t="s">
        <v>560</v>
      </c>
    </row>
    <row r="71" ht="42" customHeight="1" outlineLevel="1" spans="1:10">
      <c r="A71" s="78" t="s">
        <v>412</v>
      </c>
      <c r="B71" s="78" t="s">
        <v>557</v>
      </c>
      <c r="C71" s="78" t="s">
        <v>429</v>
      </c>
      <c r="D71" s="78" t="s">
        <v>437</v>
      </c>
      <c r="E71" s="78" t="s">
        <v>561</v>
      </c>
      <c r="F71" s="78" t="s">
        <v>432</v>
      </c>
      <c r="G71" s="78" t="s">
        <v>433</v>
      </c>
      <c r="H71" s="78" t="s">
        <v>434</v>
      </c>
      <c r="I71" s="78" t="s">
        <v>435</v>
      </c>
      <c r="J71" s="78" t="s">
        <v>562</v>
      </c>
    </row>
    <row r="72" ht="42" customHeight="1" outlineLevel="1" spans="1:10">
      <c r="A72" s="78" t="s">
        <v>412</v>
      </c>
      <c r="B72" s="78" t="s">
        <v>557</v>
      </c>
      <c r="C72" s="78" t="s">
        <v>442</v>
      </c>
      <c r="D72" s="78" t="s">
        <v>503</v>
      </c>
      <c r="E72" s="78" t="s">
        <v>563</v>
      </c>
      <c r="F72" s="78" t="s">
        <v>432</v>
      </c>
      <c r="G72" s="78" t="s">
        <v>433</v>
      </c>
      <c r="H72" s="78" t="s">
        <v>434</v>
      </c>
      <c r="I72" s="78" t="s">
        <v>446</v>
      </c>
      <c r="J72" s="78" t="s">
        <v>564</v>
      </c>
    </row>
    <row r="73" ht="42" customHeight="1" outlineLevel="1" spans="1:10">
      <c r="A73" s="78" t="s">
        <v>412</v>
      </c>
      <c r="B73" s="78" t="s">
        <v>557</v>
      </c>
      <c r="C73" s="78" t="s">
        <v>448</v>
      </c>
      <c r="D73" s="78" t="s">
        <v>449</v>
      </c>
      <c r="E73" s="78" t="s">
        <v>493</v>
      </c>
      <c r="F73" s="78" t="s">
        <v>432</v>
      </c>
      <c r="G73" s="78" t="s">
        <v>451</v>
      </c>
      <c r="H73" s="78" t="s">
        <v>434</v>
      </c>
      <c r="I73" s="78" t="s">
        <v>446</v>
      </c>
      <c r="J73" s="78" t="s">
        <v>482</v>
      </c>
    </row>
    <row r="74" ht="42" customHeight="1" outlineLevel="1" spans="1:10">
      <c r="A74" s="78" t="s">
        <v>412</v>
      </c>
      <c r="B74" s="78" t="s">
        <v>557</v>
      </c>
      <c r="C74" s="78" t="s">
        <v>453</v>
      </c>
      <c r="D74" s="78" t="s">
        <v>454</v>
      </c>
      <c r="E74" s="78" t="s">
        <v>550</v>
      </c>
      <c r="F74" s="78" t="s">
        <v>432</v>
      </c>
      <c r="G74" s="78" t="s">
        <v>565</v>
      </c>
      <c r="H74" s="78" t="s">
        <v>457</v>
      </c>
      <c r="I74" s="78" t="s">
        <v>435</v>
      </c>
      <c r="J74" s="78" t="s">
        <v>528</v>
      </c>
    </row>
    <row r="75" ht="42" customHeight="1" outlineLevel="1" spans="1:10">
      <c r="A75" s="78" t="s">
        <v>352</v>
      </c>
      <c r="B75" s="78" t="s">
        <v>566</v>
      </c>
      <c r="C75" s="78" t="s">
        <v>429</v>
      </c>
      <c r="D75" s="78" t="s">
        <v>430</v>
      </c>
      <c r="E75" s="78" t="s">
        <v>567</v>
      </c>
      <c r="F75" s="78" t="s">
        <v>432</v>
      </c>
      <c r="G75" s="78" t="s">
        <v>433</v>
      </c>
      <c r="H75" s="78" t="s">
        <v>434</v>
      </c>
      <c r="I75" s="78" t="s">
        <v>435</v>
      </c>
      <c r="J75" s="78" t="s">
        <v>436</v>
      </c>
    </row>
    <row r="76" ht="42" customHeight="1" outlineLevel="1" spans="1:10">
      <c r="A76" s="78" t="s">
        <v>352</v>
      </c>
      <c r="B76" s="78" t="s">
        <v>566</v>
      </c>
      <c r="C76" s="78" t="s">
        <v>429</v>
      </c>
      <c r="D76" s="78" t="s">
        <v>437</v>
      </c>
      <c r="E76" s="78" t="s">
        <v>516</v>
      </c>
      <c r="F76" s="78" t="s">
        <v>432</v>
      </c>
      <c r="G76" s="78" t="s">
        <v>433</v>
      </c>
      <c r="H76" s="78" t="s">
        <v>434</v>
      </c>
      <c r="I76" s="78" t="s">
        <v>435</v>
      </c>
      <c r="J76" s="78" t="s">
        <v>438</v>
      </c>
    </row>
    <row r="77" ht="42" customHeight="1" outlineLevel="1" spans="1:10">
      <c r="A77" s="78" t="s">
        <v>352</v>
      </c>
      <c r="B77" s="78" t="s">
        <v>566</v>
      </c>
      <c r="C77" s="78" t="s">
        <v>429</v>
      </c>
      <c r="D77" s="78" t="s">
        <v>439</v>
      </c>
      <c r="E77" s="78" t="s">
        <v>440</v>
      </c>
      <c r="F77" s="78" t="s">
        <v>432</v>
      </c>
      <c r="G77" s="78" t="s">
        <v>433</v>
      </c>
      <c r="H77" s="78" t="s">
        <v>434</v>
      </c>
      <c r="I77" s="78" t="s">
        <v>435</v>
      </c>
      <c r="J77" s="78" t="s">
        <v>441</v>
      </c>
    </row>
    <row r="78" ht="42" customHeight="1" outlineLevel="1" spans="1:10">
      <c r="A78" s="78" t="s">
        <v>352</v>
      </c>
      <c r="B78" s="78" t="s">
        <v>566</v>
      </c>
      <c r="C78" s="78" t="s">
        <v>442</v>
      </c>
      <c r="D78" s="78" t="s">
        <v>443</v>
      </c>
      <c r="E78" s="78" t="s">
        <v>444</v>
      </c>
      <c r="F78" s="78" t="s">
        <v>432</v>
      </c>
      <c r="G78" s="78" t="s">
        <v>433</v>
      </c>
      <c r="H78" s="78" t="s">
        <v>434</v>
      </c>
      <c r="I78" s="78" t="s">
        <v>446</v>
      </c>
      <c r="J78" s="78" t="s">
        <v>447</v>
      </c>
    </row>
    <row r="79" ht="42" customHeight="1" outlineLevel="1" spans="1:10">
      <c r="A79" s="78" t="s">
        <v>352</v>
      </c>
      <c r="B79" s="78" t="s">
        <v>566</v>
      </c>
      <c r="C79" s="78" t="s">
        <v>448</v>
      </c>
      <c r="D79" s="78" t="s">
        <v>449</v>
      </c>
      <c r="E79" s="78" t="s">
        <v>450</v>
      </c>
      <c r="F79" s="78" t="s">
        <v>432</v>
      </c>
      <c r="G79" s="78" t="s">
        <v>451</v>
      </c>
      <c r="H79" s="78" t="s">
        <v>434</v>
      </c>
      <c r="I79" s="78" t="s">
        <v>446</v>
      </c>
      <c r="J79" s="78" t="s">
        <v>483</v>
      </c>
    </row>
    <row r="80" ht="42" customHeight="1" outlineLevel="1" spans="1:10">
      <c r="A80" s="78" t="s">
        <v>352</v>
      </c>
      <c r="B80" s="78" t="s">
        <v>566</v>
      </c>
      <c r="C80" s="78" t="s">
        <v>453</v>
      </c>
      <c r="D80" s="78" t="s">
        <v>454</v>
      </c>
      <c r="E80" s="78" t="s">
        <v>455</v>
      </c>
      <c r="F80" s="78" t="s">
        <v>432</v>
      </c>
      <c r="G80" s="78" t="s">
        <v>456</v>
      </c>
      <c r="H80" s="78" t="s">
        <v>457</v>
      </c>
      <c r="I80" s="78" t="s">
        <v>435</v>
      </c>
      <c r="J80" s="78" t="s">
        <v>458</v>
      </c>
    </row>
    <row r="81" ht="42" customHeight="1" outlineLevel="1" spans="1:10">
      <c r="A81" s="78" t="s">
        <v>370</v>
      </c>
      <c r="B81" s="78" t="s">
        <v>568</v>
      </c>
      <c r="C81" s="78" t="s">
        <v>429</v>
      </c>
      <c r="D81" s="78" t="s">
        <v>430</v>
      </c>
      <c r="E81" s="78" t="s">
        <v>569</v>
      </c>
      <c r="F81" s="78" t="s">
        <v>432</v>
      </c>
      <c r="G81" s="78" t="s">
        <v>541</v>
      </c>
      <c r="H81" s="78" t="s">
        <v>542</v>
      </c>
      <c r="I81" s="78" t="s">
        <v>435</v>
      </c>
      <c r="J81" s="78" t="s">
        <v>570</v>
      </c>
    </row>
    <row r="82" ht="42" customHeight="1" outlineLevel="1" spans="1:10">
      <c r="A82" s="78" t="s">
        <v>370</v>
      </c>
      <c r="B82" s="78" t="s">
        <v>568</v>
      </c>
      <c r="C82" s="78" t="s">
        <v>429</v>
      </c>
      <c r="D82" s="78" t="s">
        <v>439</v>
      </c>
      <c r="E82" s="78" t="s">
        <v>544</v>
      </c>
      <c r="F82" s="78" t="s">
        <v>432</v>
      </c>
      <c r="G82" s="78" t="s">
        <v>89</v>
      </c>
      <c r="H82" s="78" t="s">
        <v>545</v>
      </c>
      <c r="I82" s="78" t="s">
        <v>435</v>
      </c>
      <c r="J82" s="78" t="s">
        <v>546</v>
      </c>
    </row>
    <row r="83" ht="42" customHeight="1" outlineLevel="1" spans="1:10">
      <c r="A83" s="78" t="s">
        <v>370</v>
      </c>
      <c r="B83" s="78" t="s">
        <v>568</v>
      </c>
      <c r="C83" s="78" t="s">
        <v>442</v>
      </c>
      <c r="D83" s="78" t="s">
        <v>547</v>
      </c>
      <c r="E83" s="78" t="s">
        <v>548</v>
      </c>
      <c r="F83" s="78" t="s">
        <v>432</v>
      </c>
      <c r="G83" s="78" t="s">
        <v>451</v>
      </c>
      <c r="H83" s="78" t="s">
        <v>434</v>
      </c>
      <c r="I83" s="78" t="s">
        <v>435</v>
      </c>
      <c r="J83" s="78" t="s">
        <v>571</v>
      </c>
    </row>
    <row r="84" ht="42" customHeight="1" outlineLevel="1" spans="1:10">
      <c r="A84" s="78" t="s">
        <v>370</v>
      </c>
      <c r="B84" s="78" t="s">
        <v>568</v>
      </c>
      <c r="C84" s="78" t="s">
        <v>448</v>
      </c>
      <c r="D84" s="78" t="s">
        <v>449</v>
      </c>
      <c r="E84" s="78" t="s">
        <v>482</v>
      </c>
      <c r="F84" s="78" t="s">
        <v>432</v>
      </c>
      <c r="G84" s="78" t="s">
        <v>451</v>
      </c>
      <c r="H84" s="78" t="s">
        <v>434</v>
      </c>
      <c r="I84" s="78" t="s">
        <v>446</v>
      </c>
      <c r="J84" s="78" t="s">
        <v>525</v>
      </c>
    </row>
    <row r="85" ht="42" customHeight="1" outlineLevel="1" spans="1:10">
      <c r="A85" s="78" t="s">
        <v>370</v>
      </c>
      <c r="B85" s="78" t="s">
        <v>568</v>
      </c>
      <c r="C85" s="78" t="s">
        <v>453</v>
      </c>
      <c r="D85" s="78" t="s">
        <v>454</v>
      </c>
      <c r="E85" s="78" t="s">
        <v>550</v>
      </c>
      <c r="F85" s="78" t="s">
        <v>432</v>
      </c>
      <c r="G85" s="78" t="s">
        <v>572</v>
      </c>
      <c r="H85" s="78" t="s">
        <v>457</v>
      </c>
      <c r="I85" s="78" t="s">
        <v>435</v>
      </c>
      <c r="J85" s="78" t="s">
        <v>528</v>
      </c>
    </row>
    <row r="86" ht="42" customHeight="1" outlineLevel="1" spans="1:10">
      <c r="A86" s="78" t="s">
        <v>372</v>
      </c>
      <c r="B86" s="78" t="s">
        <v>573</v>
      </c>
      <c r="C86" s="78" t="s">
        <v>429</v>
      </c>
      <c r="D86" s="78" t="s">
        <v>430</v>
      </c>
      <c r="E86" s="78" t="s">
        <v>574</v>
      </c>
      <c r="F86" s="78" t="s">
        <v>432</v>
      </c>
      <c r="G86" s="78" t="s">
        <v>541</v>
      </c>
      <c r="H86" s="78" t="s">
        <v>542</v>
      </c>
      <c r="I86" s="78" t="s">
        <v>435</v>
      </c>
      <c r="J86" s="78" t="s">
        <v>436</v>
      </c>
    </row>
    <row r="87" ht="42" customHeight="1" outlineLevel="1" spans="1:10">
      <c r="A87" s="78" t="s">
        <v>372</v>
      </c>
      <c r="B87" s="78" t="s">
        <v>573</v>
      </c>
      <c r="C87" s="78" t="s">
        <v>429</v>
      </c>
      <c r="D87" s="78" t="s">
        <v>439</v>
      </c>
      <c r="E87" s="78" t="s">
        <v>544</v>
      </c>
      <c r="F87" s="78" t="s">
        <v>432</v>
      </c>
      <c r="G87" s="78" t="s">
        <v>89</v>
      </c>
      <c r="H87" s="78" t="s">
        <v>545</v>
      </c>
      <c r="I87" s="78" t="s">
        <v>435</v>
      </c>
      <c r="J87" s="78" t="s">
        <v>546</v>
      </c>
    </row>
    <row r="88" ht="42" customHeight="1" outlineLevel="1" spans="1:10">
      <c r="A88" s="78" t="s">
        <v>372</v>
      </c>
      <c r="B88" s="78" t="s">
        <v>573</v>
      </c>
      <c r="C88" s="78" t="s">
        <v>442</v>
      </c>
      <c r="D88" s="78" t="s">
        <v>443</v>
      </c>
      <c r="E88" s="78" t="s">
        <v>575</v>
      </c>
      <c r="F88" s="78" t="s">
        <v>432</v>
      </c>
      <c r="G88" s="78" t="s">
        <v>451</v>
      </c>
      <c r="H88" s="78" t="s">
        <v>434</v>
      </c>
      <c r="I88" s="78" t="s">
        <v>435</v>
      </c>
      <c r="J88" s="78" t="s">
        <v>576</v>
      </c>
    </row>
    <row r="89" ht="42" customHeight="1" outlineLevel="1" spans="1:10">
      <c r="A89" s="78" t="s">
        <v>372</v>
      </c>
      <c r="B89" s="78" t="s">
        <v>573</v>
      </c>
      <c r="C89" s="78" t="s">
        <v>448</v>
      </c>
      <c r="D89" s="78" t="s">
        <v>449</v>
      </c>
      <c r="E89" s="78" t="s">
        <v>482</v>
      </c>
      <c r="F89" s="78" t="s">
        <v>432</v>
      </c>
      <c r="G89" s="78" t="s">
        <v>451</v>
      </c>
      <c r="H89" s="78" t="s">
        <v>434</v>
      </c>
      <c r="I89" s="78" t="s">
        <v>435</v>
      </c>
      <c r="J89" s="78" t="s">
        <v>525</v>
      </c>
    </row>
    <row r="90" ht="42" customHeight="1" outlineLevel="1" spans="1:10">
      <c r="A90" s="78" t="s">
        <v>372</v>
      </c>
      <c r="B90" s="78" t="s">
        <v>573</v>
      </c>
      <c r="C90" s="78" t="s">
        <v>453</v>
      </c>
      <c r="D90" s="78" t="s">
        <v>454</v>
      </c>
      <c r="E90" s="78" t="s">
        <v>550</v>
      </c>
      <c r="F90" s="78" t="s">
        <v>432</v>
      </c>
      <c r="G90" s="78" t="s">
        <v>577</v>
      </c>
      <c r="H90" s="78" t="s">
        <v>578</v>
      </c>
      <c r="I90" s="78" t="s">
        <v>435</v>
      </c>
      <c r="J90" s="78" t="s">
        <v>579</v>
      </c>
    </row>
    <row r="91" ht="42" customHeight="1" outlineLevel="1" spans="1:10">
      <c r="A91" s="78" t="s">
        <v>404</v>
      </c>
      <c r="B91" s="78" t="s">
        <v>580</v>
      </c>
      <c r="C91" s="78" t="s">
        <v>429</v>
      </c>
      <c r="D91" s="78" t="s">
        <v>430</v>
      </c>
      <c r="E91" s="78" t="s">
        <v>581</v>
      </c>
      <c r="F91" s="78" t="s">
        <v>432</v>
      </c>
      <c r="G91" s="78" t="s">
        <v>565</v>
      </c>
      <c r="H91" s="78" t="s">
        <v>582</v>
      </c>
      <c r="I91" s="78" t="s">
        <v>435</v>
      </c>
      <c r="J91" s="78" t="s">
        <v>583</v>
      </c>
    </row>
    <row r="92" ht="42" customHeight="1" outlineLevel="1" spans="1:10">
      <c r="A92" s="78" t="s">
        <v>404</v>
      </c>
      <c r="B92" s="78" t="s">
        <v>580</v>
      </c>
      <c r="C92" s="78" t="s">
        <v>429</v>
      </c>
      <c r="D92" s="78" t="s">
        <v>439</v>
      </c>
      <c r="E92" s="78" t="s">
        <v>501</v>
      </c>
      <c r="F92" s="78" t="s">
        <v>432</v>
      </c>
      <c r="G92" s="78" t="s">
        <v>433</v>
      </c>
      <c r="H92" s="78" t="s">
        <v>434</v>
      </c>
      <c r="I92" s="78" t="s">
        <v>435</v>
      </c>
      <c r="J92" s="78" t="s">
        <v>584</v>
      </c>
    </row>
    <row r="93" ht="42" customHeight="1" outlineLevel="1" spans="1:10">
      <c r="A93" s="78" t="s">
        <v>404</v>
      </c>
      <c r="B93" s="78" t="s">
        <v>580</v>
      </c>
      <c r="C93" s="78" t="s">
        <v>442</v>
      </c>
      <c r="D93" s="78" t="s">
        <v>443</v>
      </c>
      <c r="E93" s="78" t="s">
        <v>504</v>
      </c>
      <c r="F93" s="78" t="s">
        <v>432</v>
      </c>
      <c r="G93" s="78" t="s">
        <v>585</v>
      </c>
      <c r="H93" s="78" t="s">
        <v>475</v>
      </c>
      <c r="I93" s="78" t="s">
        <v>446</v>
      </c>
      <c r="J93" s="78" t="s">
        <v>504</v>
      </c>
    </row>
    <row r="94" ht="42" customHeight="1" outlineLevel="1" spans="1:10">
      <c r="A94" s="78" t="s">
        <v>404</v>
      </c>
      <c r="B94" s="78" t="s">
        <v>580</v>
      </c>
      <c r="C94" s="78" t="s">
        <v>448</v>
      </c>
      <c r="D94" s="78" t="s">
        <v>449</v>
      </c>
      <c r="E94" s="78" t="s">
        <v>507</v>
      </c>
      <c r="F94" s="78" t="s">
        <v>432</v>
      </c>
      <c r="G94" s="78" t="s">
        <v>451</v>
      </c>
      <c r="H94" s="78" t="s">
        <v>434</v>
      </c>
      <c r="I94" s="78" t="s">
        <v>446</v>
      </c>
      <c r="J94" s="78" t="s">
        <v>586</v>
      </c>
    </row>
    <row r="95" ht="42" customHeight="1" outlineLevel="1" spans="1:10">
      <c r="A95" s="78" t="s">
        <v>404</v>
      </c>
      <c r="B95" s="78" t="s">
        <v>580</v>
      </c>
      <c r="C95" s="78" t="s">
        <v>453</v>
      </c>
      <c r="D95" s="78" t="s">
        <v>454</v>
      </c>
      <c r="E95" s="78" t="s">
        <v>469</v>
      </c>
      <c r="F95" s="78" t="s">
        <v>432</v>
      </c>
      <c r="G95" s="78" t="s">
        <v>587</v>
      </c>
      <c r="H95" s="78" t="s">
        <v>457</v>
      </c>
      <c r="I95" s="78" t="s">
        <v>435</v>
      </c>
      <c r="J95" s="78" t="s">
        <v>469</v>
      </c>
    </row>
    <row r="96" ht="42" customHeight="1" outlineLevel="1" spans="1:10">
      <c r="A96" s="78" t="s">
        <v>380</v>
      </c>
      <c r="B96" s="78" t="s">
        <v>588</v>
      </c>
      <c r="C96" s="78" t="s">
        <v>429</v>
      </c>
      <c r="D96" s="78" t="s">
        <v>430</v>
      </c>
      <c r="E96" s="78" t="s">
        <v>589</v>
      </c>
      <c r="F96" s="78" t="s">
        <v>432</v>
      </c>
      <c r="G96" s="78" t="s">
        <v>590</v>
      </c>
      <c r="H96" s="78" t="s">
        <v>462</v>
      </c>
      <c r="I96" s="78" t="s">
        <v>435</v>
      </c>
      <c r="J96" s="78" t="s">
        <v>463</v>
      </c>
    </row>
    <row r="97" ht="42" customHeight="1" outlineLevel="1" spans="1:10">
      <c r="A97" s="78" t="s">
        <v>380</v>
      </c>
      <c r="B97" s="78" t="s">
        <v>588</v>
      </c>
      <c r="C97" s="78" t="s">
        <v>429</v>
      </c>
      <c r="D97" s="78" t="s">
        <v>437</v>
      </c>
      <c r="E97" s="78" t="s">
        <v>591</v>
      </c>
      <c r="F97" s="78" t="s">
        <v>432</v>
      </c>
      <c r="G97" s="78" t="s">
        <v>433</v>
      </c>
      <c r="H97" s="78" t="s">
        <v>434</v>
      </c>
      <c r="I97" s="78" t="s">
        <v>435</v>
      </c>
      <c r="J97" s="78" t="s">
        <v>534</v>
      </c>
    </row>
    <row r="98" ht="42" customHeight="1" outlineLevel="1" spans="1:10">
      <c r="A98" s="78" t="s">
        <v>380</v>
      </c>
      <c r="B98" s="78" t="s">
        <v>588</v>
      </c>
      <c r="C98" s="78" t="s">
        <v>429</v>
      </c>
      <c r="D98" s="78" t="s">
        <v>439</v>
      </c>
      <c r="E98" s="78" t="s">
        <v>592</v>
      </c>
      <c r="F98" s="78" t="s">
        <v>432</v>
      </c>
      <c r="G98" s="78" t="s">
        <v>433</v>
      </c>
      <c r="H98" s="78" t="s">
        <v>434</v>
      </c>
      <c r="I98" s="78" t="s">
        <v>435</v>
      </c>
      <c r="J98" s="78" t="s">
        <v>502</v>
      </c>
    </row>
    <row r="99" ht="42" customHeight="1" outlineLevel="1" spans="1:10">
      <c r="A99" s="78" t="s">
        <v>380</v>
      </c>
      <c r="B99" s="78" t="s">
        <v>588</v>
      </c>
      <c r="C99" s="78" t="s">
        <v>442</v>
      </c>
      <c r="D99" s="78" t="s">
        <v>443</v>
      </c>
      <c r="E99" s="78" t="s">
        <v>593</v>
      </c>
      <c r="F99" s="78" t="s">
        <v>432</v>
      </c>
      <c r="G99" s="78" t="s">
        <v>433</v>
      </c>
      <c r="H99" s="78" t="s">
        <v>434</v>
      </c>
      <c r="I99" s="78" t="s">
        <v>446</v>
      </c>
      <c r="J99" s="78" t="s">
        <v>594</v>
      </c>
    </row>
    <row r="100" ht="42" customHeight="1" outlineLevel="1" spans="1:10">
      <c r="A100" s="78" t="s">
        <v>380</v>
      </c>
      <c r="B100" s="78" t="s">
        <v>588</v>
      </c>
      <c r="C100" s="78" t="s">
        <v>448</v>
      </c>
      <c r="D100" s="78" t="s">
        <v>449</v>
      </c>
      <c r="E100" s="78" t="s">
        <v>595</v>
      </c>
      <c r="F100" s="78" t="s">
        <v>432</v>
      </c>
      <c r="G100" s="78" t="s">
        <v>451</v>
      </c>
      <c r="H100" s="78" t="s">
        <v>434</v>
      </c>
      <c r="I100" s="78" t="s">
        <v>446</v>
      </c>
      <c r="J100" s="78" t="s">
        <v>468</v>
      </c>
    </row>
    <row r="101" ht="42" customHeight="1" outlineLevel="1" spans="1:10">
      <c r="A101" s="78" t="s">
        <v>380</v>
      </c>
      <c r="B101" s="78" t="s">
        <v>588</v>
      </c>
      <c r="C101" s="78" t="s">
        <v>453</v>
      </c>
      <c r="D101" s="78" t="s">
        <v>454</v>
      </c>
      <c r="E101" s="78" t="s">
        <v>469</v>
      </c>
      <c r="F101" s="78" t="s">
        <v>432</v>
      </c>
      <c r="G101" s="78" t="s">
        <v>596</v>
      </c>
      <c r="H101" s="78" t="s">
        <v>457</v>
      </c>
      <c r="I101" s="78" t="s">
        <v>435</v>
      </c>
      <c r="J101" s="78" t="s">
        <v>597</v>
      </c>
    </row>
    <row r="102" ht="42" customHeight="1" outlineLevel="1" spans="1:10">
      <c r="A102" s="78" t="s">
        <v>398</v>
      </c>
      <c r="B102" s="78" t="s">
        <v>598</v>
      </c>
      <c r="C102" s="78" t="s">
        <v>429</v>
      </c>
      <c r="D102" s="78" t="s">
        <v>430</v>
      </c>
      <c r="E102" s="78" t="s">
        <v>599</v>
      </c>
      <c r="F102" s="78" t="s">
        <v>432</v>
      </c>
      <c r="G102" s="78" t="s">
        <v>600</v>
      </c>
      <c r="H102" s="78" t="s">
        <v>462</v>
      </c>
      <c r="I102" s="78" t="s">
        <v>435</v>
      </c>
      <c r="J102" s="78" t="s">
        <v>533</v>
      </c>
    </row>
    <row r="103" ht="42" customHeight="1" outlineLevel="1" spans="1:10">
      <c r="A103" s="78" t="s">
        <v>398</v>
      </c>
      <c r="B103" s="78" t="s">
        <v>598</v>
      </c>
      <c r="C103" s="78" t="s">
        <v>429</v>
      </c>
      <c r="D103" s="78" t="s">
        <v>439</v>
      </c>
      <c r="E103" s="78" t="s">
        <v>516</v>
      </c>
      <c r="F103" s="78" t="s">
        <v>432</v>
      </c>
      <c r="G103" s="78" t="s">
        <v>433</v>
      </c>
      <c r="H103" s="78" t="s">
        <v>434</v>
      </c>
      <c r="I103" s="78" t="s">
        <v>435</v>
      </c>
      <c r="J103" s="78" t="s">
        <v>534</v>
      </c>
    </row>
    <row r="104" ht="42" customHeight="1" outlineLevel="1" spans="1:10">
      <c r="A104" s="78" t="s">
        <v>398</v>
      </c>
      <c r="B104" s="78" t="s">
        <v>598</v>
      </c>
      <c r="C104" s="78" t="s">
        <v>442</v>
      </c>
      <c r="D104" s="78" t="s">
        <v>503</v>
      </c>
      <c r="E104" s="78" t="s">
        <v>601</v>
      </c>
      <c r="F104" s="78" t="s">
        <v>432</v>
      </c>
      <c r="G104" s="78" t="s">
        <v>433</v>
      </c>
      <c r="H104" s="78" t="s">
        <v>434</v>
      </c>
      <c r="I104" s="78" t="s">
        <v>446</v>
      </c>
      <c r="J104" s="78" t="s">
        <v>602</v>
      </c>
    </row>
    <row r="105" ht="42" customHeight="1" outlineLevel="1" spans="1:10">
      <c r="A105" s="78" t="s">
        <v>398</v>
      </c>
      <c r="B105" s="78" t="s">
        <v>598</v>
      </c>
      <c r="C105" s="78" t="s">
        <v>448</v>
      </c>
      <c r="D105" s="78" t="s">
        <v>449</v>
      </c>
      <c r="E105" s="78" t="s">
        <v>493</v>
      </c>
      <c r="F105" s="78" t="s">
        <v>432</v>
      </c>
      <c r="G105" s="78" t="s">
        <v>451</v>
      </c>
      <c r="H105" s="78" t="s">
        <v>434</v>
      </c>
      <c r="I105" s="78" t="s">
        <v>446</v>
      </c>
      <c r="J105" s="78" t="s">
        <v>468</v>
      </c>
    </row>
    <row r="106" ht="42" customHeight="1" outlineLevel="1" spans="1:10">
      <c r="A106" s="78" t="s">
        <v>398</v>
      </c>
      <c r="B106" s="78" t="s">
        <v>598</v>
      </c>
      <c r="C106" s="78" t="s">
        <v>453</v>
      </c>
      <c r="D106" s="78" t="s">
        <v>454</v>
      </c>
      <c r="E106" s="78" t="s">
        <v>469</v>
      </c>
      <c r="F106" s="78" t="s">
        <v>432</v>
      </c>
      <c r="G106" s="78" t="s">
        <v>87</v>
      </c>
      <c r="H106" s="78" t="s">
        <v>457</v>
      </c>
      <c r="I106" s="78" t="s">
        <v>446</v>
      </c>
      <c r="J106" s="78" t="s">
        <v>471</v>
      </c>
    </row>
    <row r="107" ht="42" customHeight="1" outlineLevel="1" spans="1:10">
      <c r="A107" s="78" t="s">
        <v>376</v>
      </c>
      <c r="B107" s="78" t="s">
        <v>603</v>
      </c>
      <c r="C107" s="78" t="s">
        <v>429</v>
      </c>
      <c r="D107" s="78" t="s">
        <v>430</v>
      </c>
      <c r="E107" s="78" t="s">
        <v>518</v>
      </c>
      <c r="F107" s="78" t="s">
        <v>445</v>
      </c>
      <c r="G107" s="78" t="s">
        <v>83</v>
      </c>
      <c r="H107" s="78" t="s">
        <v>519</v>
      </c>
      <c r="I107" s="78" t="s">
        <v>435</v>
      </c>
      <c r="J107" s="78" t="s">
        <v>436</v>
      </c>
    </row>
    <row r="108" ht="42" customHeight="1" outlineLevel="1" spans="1:10">
      <c r="A108" s="78" t="s">
        <v>376</v>
      </c>
      <c r="B108" s="78" t="s">
        <v>603</v>
      </c>
      <c r="C108" s="78" t="s">
        <v>429</v>
      </c>
      <c r="D108" s="78" t="s">
        <v>437</v>
      </c>
      <c r="E108" s="78" t="s">
        <v>520</v>
      </c>
      <c r="F108" s="78" t="s">
        <v>432</v>
      </c>
      <c r="G108" s="78" t="s">
        <v>433</v>
      </c>
      <c r="H108" s="78" t="s">
        <v>434</v>
      </c>
      <c r="I108" s="78" t="s">
        <v>435</v>
      </c>
      <c r="J108" s="78" t="s">
        <v>438</v>
      </c>
    </row>
    <row r="109" ht="42" customHeight="1" outlineLevel="1" spans="1:10">
      <c r="A109" s="78" t="s">
        <v>376</v>
      </c>
      <c r="B109" s="78" t="s">
        <v>603</v>
      </c>
      <c r="C109" s="78" t="s">
        <v>429</v>
      </c>
      <c r="D109" s="78" t="s">
        <v>439</v>
      </c>
      <c r="E109" s="78" t="s">
        <v>501</v>
      </c>
      <c r="F109" s="78" t="s">
        <v>432</v>
      </c>
      <c r="G109" s="78" t="s">
        <v>433</v>
      </c>
      <c r="H109" s="78" t="s">
        <v>434</v>
      </c>
      <c r="I109" s="78" t="s">
        <v>435</v>
      </c>
      <c r="J109" s="78" t="s">
        <v>546</v>
      </c>
    </row>
    <row r="110" ht="42" customHeight="1" outlineLevel="1" spans="1:10">
      <c r="A110" s="78" t="s">
        <v>376</v>
      </c>
      <c r="B110" s="78" t="s">
        <v>603</v>
      </c>
      <c r="C110" s="78" t="s">
        <v>442</v>
      </c>
      <c r="D110" s="78" t="s">
        <v>443</v>
      </c>
      <c r="E110" s="78" t="s">
        <v>454</v>
      </c>
      <c r="F110" s="78" t="s">
        <v>445</v>
      </c>
      <c r="G110" s="78" t="s">
        <v>604</v>
      </c>
      <c r="H110" s="78" t="s">
        <v>457</v>
      </c>
      <c r="I110" s="78" t="s">
        <v>446</v>
      </c>
      <c r="J110" s="78" t="s">
        <v>528</v>
      </c>
    </row>
    <row r="111" ht="42" customHeight="1" outlineLevel="1" spans="1:10">
      <c r="A111" s="78" t="s">
        <v>376</v>
      </c>
      <c r="B111" s="78" t="s">
        <v>603</v>
      </c>
      <c r="C111" s="78" t="s">
        <v>448</v>
      </c>
      <c r="D111" s="78" t="s">
        <v>449</v>
      </c>
      <c r="E111" s="78" t="s">
        <v>449</v>
      </c>
      <c r="F111" s="78" t="s">
        <v>432</v>
      </c>
      <c r="G111" s="78" t="s">
        <v>451</v>
      </c>
      <c r="H111" s="78" t="s">
        <v>434</v>
      </c>
      <c r="I111" s="78" t="s">
        <v>446</v>
      </c>
      <c r="J111" s="78" t="s">
        <v>525</v>
      </c>
    </row>
    <row r="112" ht="42" customHeight="1" outlineLevel="1" spans="1:10">
      <c r="A112" s="78" t="s">
        <v>376</v>
      </c>
      <c r="B112" s="78" t="s">
        <v>603</v>
      </c>
      <c r="C112" s="78" t="s">
        <v>453</v>
      </c>
      <c r="D112" s="78" t="s">
        <v>454</v>
      </c>
      <c r="E112" s="78" t="s">
        <v>521</v>
      </c>
      <c r="F112" s="78" t="s">
        <v>445</v>
      </c>
      <c r="G112" s="78" t="s">
        <v>522</v>
      </c>
      <c r="H112" s="78" t="s">
        <v>457</v>
      </c>
      <c r="I112" s="78" t="s">
        <v>446</v>
      </c>
      <c r="J112" s="78" t="s">
        <v>605</v>
      </c>
    </row>
    <row r="113" ht="42" customHeight="1" outlineLevel="1" spans="1:10">
      <c r="A113" s="78" t="s">
        <v>406</v>
      </c>
      <c r="B113" s="78" t="s">
        <v>606</v>
      </c>
      <c r="C113" s="78" t="s">
        <v>429</v>
      </c>
      <c r="D113" s="78" t="s">
        <v>430</v>
      </c>
      <c r="E113" s="78" t="s">
        <v>607</v>
      </c>
      <c r="F113" s="78" t="s">
        <v>432</v>
      </c>
      <c r="G113" s="78" t="s">
        <v>590</v>
      </c>
      <c r="H113" s="78" t="s">
        <v>582</v>
      </c>
      <c r="I113" s="78" t="s">
        <v>435</v>
      </c>
      <c r="J113" s="78" t="s">
        <v>608</v>
      </c>
    </row>
    <row r="114" ht="42" customHeight="1" outlineLevel="1" spans="1:10">
      <c r="A114" s="78" t="s">
        <v>406</v>
      </c>
      <c r="B114" s="78" t="s">
        <v>606</v>
      </c>
      <c r="C114" s="78" t="s">
        <v>429</v>
      </c>
      <c r="D114" s="78" t="s">
        <v>439</v>
      </c>
      <c r="E114" s="78" t="s">
        <v>497</v>
      </c>
      <c r="F114" s="78" t="s">
        <v>432</v>
      </c>
      <c r="G114" s="78" t="s">
        <v>464</v>
      </c>
      <c r="H114" s="78" t="s">
        <v>434</v>
      </c>
      <c r="I114" s="78" t="s">
        <v>435</v>
      </c>
      <c r="J114" s="78" t="s">
        <v>497</v>
      </c>
    </row>
    <row r="115" ht="42" customHeight="1" outlineLevel="1" spans="1:10">
      <c r="A115" s="78" t="s">
        <v>406</v>
      </c>
      <c r="B115" s="78" t="s">
        <v>606</v>
      </c>
      <c r="C115" s="78" t="s">
        <v>442</v>
      </c>
      <c r="D115" s="78" t="s">
        <v>443</v>
      </c>
      <c r="E115" s="78" t="s">
        <v>609</v>
      </c>
      <c r="F115" s="78" t="s">
        <v>432</v>
      </c>
      <c r="G115" s="78" t="s">
        <v>590</v>
      </c>
      <c r="H115" s="78" t="s">
        <v>462</v>
      </c>
      <c r="I115" s="78" t="s">
        <v>435</v>
      </c>
      <c r="J115" s="78" t="s">
        <v>610</v>
      </c>
    </row>
    <row r="116" ht="42" customHeight="1" outlineLevel="1" spans="1:10">
      <c r="A116" s="78" t="s">
        <v>406</v>
      </c>
      <c r="B116" s="78" t="s">
        <v>606</v>
      </c>
      <c r="C116" s="78" t="s">
        <v>448</v>
      </c>
      <c r="D116" s="78" t="s">
        <v>449</v>
      </c>
      <c r="E116" s="78" t="s">
        <v>611</v>
      </c>
      <c r="F116" s="78" t="s">
        <v>432</v>
      </c>
      <c r="G116" s="78" t="s">
        <v>451</v>
      </c>
      <c r="H116" s="78" t="s">
        <v>434</v>
      </c>
      <c r="I116" s="78" t="s">
        <v>446</v>
      </c>
      <c r="J116" s="78" t="s">
        <v>452</v>
      </c>
    </row>
    <row r="117" ht="42" customHeight="1" outlineLevel="1" spans="1:10">
      <c r="A117" s="78" t="s">
        <v>406</v>
      </c>
      <c r="B117" s="78" t="s">
        <v>606</v>
      </c>
      <c r="C117" s="78" t="s">
        <v>453</v>
      </c>
      <c r="D117" s="78" t="s">
        <v>612</v>
      </c>
      <c r="E117" s="78" t="s">
        <v>454</v>
      </c>
      <c r="F117" s="78" t="s">
        <v>432</v>
      </c>
      <c r="G117" s="78" t="s">
        <v>470</v>
      </c>
      <c r="H117" s="78" t="s">
        <v>457</v>
      </c>
      <c r="I117" s="78" t="s">
        <v>435</v>
      </c>
      <c r="J117" s="78" t="s">
        <v>458</v>
      </c>
    </row>
    <row r="118" ht="42" customHeight="1" outlineLevel="1" spans="1:10">
      <c r="A118" s="78" t="s">
        <v>386</v>
      </c>
      <c r="B118" s="78" t="s">
        <v>613</v>
      </c>
      <c r="C118" s="78" t="s">
        <v>429</v>
      </c>
      <c r="D118" s="78" t="s">
        <v>430</v>
      </c>
      <c r="E118" s="78" t="s">
        <v>614</v>
      </c>
      <c r="F118" s="78" t="s">
        <v>432</v>
      </c>
      <c r="G118" s="78" t="s">
        <v>590</v>
      </c>
      <c r="H118" s="78" t="s">
        <v>462</v>
      </c>
      <c r="I118" s="78" t="s">
        <v>435</v>
      </c>
      <c r="J118" s="78" t="s">
        <v>463</v>
      </c>
    </row>
    <row r="119" ht="42" customHeight="1" outlineLevel="1" spans="1:10">
      <c r="A119" s="78" t="s">
        <v>386</v>
      </c>
      <c r="B119" s="78" t="s">
        <v>613</v>
      </c>
      <c r="C119" s="78" t="s">
        <v>429</v>
      </c>
      <c r="D119" s="78" t="s">
        <v>439</v>
      </c>
      <c r="E119" s="78" t="s">
        <v>501</v>
      </c>
      <c r="F119" s="78" t="s">
        <v>432</v>
      </c>
      <c r="G119" s="78" t="s">
        <v>433</v>
      </c>
      <c r="H119" s="78" t="s">
        <v>434</v>
      </c>
      <c r="I119" s="78" t="s">
        <v>435</v>
      </c>
      <c r="J119" s="78" t="s">
        <v>502</v>
      </c>
    </row>
    <row r="120" ht="42" customHeight="1" outlineLevel="1" spans="1:10">
      <c r="A120" s="78" t="s">
        <v>386</v>
      </c>
      <c r="B120" s="78" t="s">
        <v>613</v>
      </c>
      <c r="C120" s="78" t="s">
        <v>442</v>
      </c>
      <c r="D120" s="78" t="s">
        <v>503</v>
      </c>
      <c r="E120" s="78" t="s">
        <v>615</v>
      </c>
      <c r="F120" s="78" t="s">
        <v>432</v>
      </c>
      <c r="G120" s="78" t="s">
        <v>433</v>
      </c>
      <c r="H120" s="78" t="s">
        <v>434</v>
      </c>
      <c r="I120" s="78" t="s">
        <v>446</v>
      </c>
      <c r="J120" s="78" t="s">
        <v>616</v>
      </c>
    </row>
    <row r="121" ht="42" customHeight="1" outlineLevel="1" spans="1:10">
      <c r="A121" s="78" t="s">
        <v>386</v>
      </c>
      <c r="B121" s="78" t="s">
        <v>613</v>
      </c>
      <c r="C121" s="78" t="s">
        <v>448</v>
      </c>
      <c r="D121" s="78" t="s">
        <v>449</v>
      </c>
      <c r="E121" s="78" t="s">
        <v>449</v>
      </c>
      <c r="F121" s="78" t="s">
        <v>432</v>
      </c>
      <c r="G121" s="78" t="s">
        <v>451</v>
      </c>
      <c r="H121" s="78" t="s">
        <v>434</v>
      </c>
      <c r="I121" s="78" t="s">
        <v>446</v>
      </c>
      <c r="J121" s="78" t="s">
        <v>468</v>
      </c>
    </row>
    <row r="122" ht="42" customHeight="1" outlineLevel="1" spans="1:10">
      <c r="A122" s="78" t="s">
        <v>386</v>
      </c>
      <c r="B122" s="78" t="s">
        <v>613</v>
      </c>
      <c r="C122" s="78" t="s">
        <v>453</v>
      </c>
      <c r="D122" s="78" t="s">
        <v>454</v>
      </c>
      <c r="E122" s="78" t="s">
        <v>469</v>
      </c>
      <c r="F122" s="78" t="s">
        <v>432</v>
      </c>
      <c r="G122" s="78" t="s">
        <v>87</v>
      </c>
      <c r="H122" s="78" t="s">
        <v>457</v>
      </c>
      <c r="I122" s="78" t="s">
        <v>435</v>
      </c>
      <c r="J122" s="78" t="s">
        <v>471</v>
      </c>
    </row>
    <row r="123" ht="42" customHeight="1" outlineLevel="1" spans="1:10">
      <c r="A123" s="78" t="s">
        <v>378</v>
      </c>
      <c r="B123" s="78" t="s">
        <v>617</v>
      </c>
      <c r="C123" s="78" t="s">
        <v>429</v>
      </c>
      <c r="D123" s="78" t="s">
        <v>430</v>
      </c>
      <c r="E123" s="78" t="s">
        <v>618</v>
      </c>
      <c r="F123" s="78" t="s">
        <v>432</v>
      </c>
      <c r="G123" s="78" t="s">
        <v>619</v>
      </c>
      <c r="H123" s="78" t="s">
        <v>620</v>
      </c>
      <c r="I123" s="78" t="s">
        <v>435</v>
      </c>
      <c r="J123" s="78" t="s">
        <v>463</v>
      </c>
    </row>
    <row r="124" ht="42" customHeight="1" outlineLevel="1" spans="1:10">
      <c r="A124" s="78" t="s">
        <v>378</v>
      </c>
      <c r="B124" s="78" t="s">
        <v>617</v>
      </c>
      <c r="C124" s="78" t="s">
        <v>429</v>
      </c>
      <c r="D124" s="78" t="s">
        <v>437</v>
      </c>
      <c r="E124" s="78" t="s">
        <v>621</v>
      </c>
      <c r="F124" s="78" t="s">
        <v>432</v>
      </c>
      <c r="G124" s="78" t="s">
        <v>433</v>
      </c>
      <c r="H124" s="78" t="s">
        <v>434</v>
      </c>
      <c r="I124" s="78" t="s">
        <v>435</v>
      </c>
      <c r="J124" s="78" t="s">
        <v>534</v>
      </c>
    </row>
    <row r="125" ht="42" customHeight="1" outlineLevel="1" spans="1:10">
      <c r="A125" s="78" t="s">
        <v>378</v>
      </c>
      <c r="B125" s="78" t="s">
        <v>617</v>
      </c>
      <c r="C125" s="78" t="s">
        <v>442</v>
      </c>
      <c r="D125" s="78" t="s">
        <v>443</v>
      </c>
      <c r="E125" s="78" t="s">
        <v>622</v>
      </c>
      <c r="F125" s="78" t="s">
        <v>432</v>
      </c>
      <c r="G125" s="78" t="s">
        <v>531</v>
      </c>
      <c r="H125" s="78" t="s">
        <v>523</v>
      </c>
      <c r="I125" s="78" t="s">
        <v>446</v>
      </c>
      <c r="J125" s="78" t="s">
        <v>623</v>
      </c>
    </row>
    <row r="126" ht="42" customHeight="1" outlineLevel="1" spans="1:10">
      <c r="A126" s="78" t="s">
        <v>378</v>
      </c>
      <c r="B126" s="78" t="s">
        <v>617</v>
      </c>
      <c r="C126" s="78" t="s">
        <v>448</v>
      </c>
      <c r="D126" s="78" t="s">
        <v>449</v>
      </c>
      <c r="E126" s="78" t="s">
        <v>493</v>
      </c>
      <c r="F126" s="78" t="s">
        <v>432</v>
      </c>
      <c r="G126" s="78" t="s">
        <v>451</v>
      </c>
      <c r="H126" s="78" t="s">
        <v>434</v>
      </c>
      <c r="I126" s="78" t="s">
        <v>446</v>
      </c>
      <c r="J126" s="78" t="s">
        <v>468</v>
      </c>
    </row>
    <row r="127" ht="42" customHeight="1" outlineLevel="1" spans="1:10">
      <c r="A127" s="78" t="s">
        <v>378</v>
      </c>
      <c r="B127" s="78" t="s">
        <v>617</v>
      </c>
      <c r="C127" s="78" t="s">
        <v>453</v>
      </c>
      <c r="D127" s="78" t="s">
        <v>454</v>
      </c>
      <c r="E127" s="78" t="s">
        <v>469</v>
      </c>
      <c r="F127" s="78" t="s">
        <v>432</v>
      </c>
      <c r="G127" s="78" t="s">
        <v>624</v>
      </c>
      <c r="H127" s="78" t="s">
        <v>457</v>
      </c>
      <c r="I127" s="78" t="s">
        <v>435</v>
      </c>
      <c r="J127" s="78" t="s">
        <v>534</v>
      </c>
    </row>
    <row r="128" ht="42" customHeight="1" outlineLevel="1" spans="1:10">
      <c r="A128" s="78" t="s">
        <v>396</v>
      </c>
      <c r="B128" s="78" t="s">
        <v>625</v>
      </c>
      <c r="C128" s="78" t="s">
        <v>429</v>
      </c>
      <c r="D128" s="78" t="s">
        <v>430</v>
      </c>
      <c r="E128" s="78" t="s">
        <v>626</v>
      </c>
      <c r="F128" s="78" t="s">
        <v>432</v>
      </c>
      <c r="G128" s="78" t="s">
        <v>627</v>
      </c>
      <c r="H128" s="78" t="s">
        <v>582</v>
      </c>
      <c r="I128" s="78" t="s">
        <v>435</v>
      </c>
      <c r="J128" s="78" t="s">
        <v>463</v>
      </c>
    </row>
    <row r="129" ht="42" customHeight="1" outlineLevel="1" spans="1:10">
      <c r="A129" s="78" t="s">
        <v>396</v>
      </c>
      <c r="B129" s="78" t="s">
        <v>625</v>
      </c>
      <c r="C129" s="78" t="s">
        <v>429</v>
      </c>
      <c r="D129" s="78" t="s">
        <v>439</v>
      </c>
      <c r="E129" s="78" t="s">
        <v>628</v>
      </c>
      <c r="F129" s="78" t="s">
        <v>432</v>
      </c>
      <c r="G129" s="78" t="s">
        <v>433</v>
      </c>
      <c r="H129" s="78" t="s">
        <v>434</v>
      </c>
      <c r="I129" s="78" t="s">
        <v>435</v>
      </c>
      <c r="J129" s="78" t="s">
        <v>502</v>
      </c>
    </row>
    <row r="130" ht="42" customHeight="1" outlineLevel="1" spans="1:10">
      <c r="A130" s="78" t="s">
        <v>396</v>
      </c>
      <c r="B130" s="78" t="s">
        <v>625</v>
      </c>
      <c r="C130" s="78" t="s">
        <v>442</v>
      </c>
      <c r="D130" s="78" t="s">
        <v>503</v>
      </c>
      <c r="E130" s="78" t="s">
        <v>629</v>
      </c>
      <c r="F130" s="78" t="s">
        <v>445</v>
      </c>
      <c r="G130" s="78" t="s">
        <v>630</v>
      </c>
      <c r="H130" s="78" t="s">
        <v>434</v>
      </c>
      <c r="I130" s="78" t="s">
        <v>446</v>
      </c>
      <c r="J130" s="78" t="s">
        <v>506</v>
      </c>
    </row>
    <row r="131" ht="42" customHeight="1" outlineLevel="1" spans="1:10">
      <c r="A131" s="78" t="s">
        <v>396</v>
      </c>
      <c r="B131" s="78" t="s">
        <v>625</v>
      </c>
      <c r="C131" s="78" t="s">
        <v>448</v>
      </c>
      <c r="D131" s="78" t="s">
        <v>449</v>
      </c>
      <c r="E131" s="78" t="s">
        <v>482</v>
      </c>
      <c r="F131" s="78" t="s">
        <v>432</v>
      </c>
      <c r="G131" s="78" t="s">
        <v>451</v>
      </c>
      <c r="H131" s="78" t="s">
        <v>434</v>
      </c>
      <c r="I131" s="78" t="s">
        <v>446</v>
      </c>
      <c r="J131" s="78" t="s">
        <v>468</v>
      </c>
    </row>
    <row r="132" ht="42" customHeight="1" outlineLevel="1" spans="1:10">
      <c r="A132" s="78" t="s">
        <v>364</v>
      </c>
      <c r="B132" s="78" t="s">
        <v>631</v>
      </c>
      <c r="C132" s="78" t="s">
        <v>429</v>
      </c>
      <c r="D132" s="78" t="s">
        <v>430</v>
      </c>
      <c r="E132" s="78" t="s">
        <v>632</v>
      </c>
      <c r="F132" s="78" t="s">
        <v>432</v>
      </c>
      <c r="G132" s="78" t="s">
        <v>633</v>
      </c>
      <c r="H132" s="78" t="s">
        <v>620</v>
      </c>
      <c r="I132" s="78" t="s">
        <v>435</v>
      </c>
      <c r="J132" s="78" t="s">
        <v>436</v>
      </c>
    </row>
    <row r="133" ht="42" customHeight="1" outlineLevel="1" spans="1:10">
      <c r="A133" s="78" t="s">
        <v>364</v>
      </c>
      <c r="B133" s="78" t="s">
        <v>631</v>
      </c>
      <c r="C133" s="78" t="s">
        <v>429</v>
      </c>
      <c r="D133" s="78" t="s">
        <v>437</v>
      </c>
      <c r="E133" s="78" t="s">
        <v>634</v>
      </c>
      <c r="F133" s="78" t="s">
        <v>432</v>
      </c>
      <c r="G133" s="78" t="s">
        <v>433</v>
      </c>
      <c r="H133" s="78" t="s">
        <v>434</v>
      </c>
      <c r="I133" s="78" t="s">
        <v>435</v>
      </c>
      <c r="J133" s="78" t="s">
        <v>438</v>
      </c>
    </row>
    <row r="134" ht="42" customHeight="1" outlineLevel="1" spans="1:10">
      <c r="A134" s="78" t="s">
        <v>364</v>
      </c>
      <c r="B134" s="78" t="s">
        <v>631</v>
      </c>
      <c r="C134" s="78" t="s">
        <v>429</v>
      </c>
      <c r="D134" s="78" t="s">
        <v>439</v>
      </c>
      <c r="E134" s="78" t="s">
        <v>544</v>
      </c>
      <c r="F134" s="78" t="s">
        <v>432</v>
      </c>
      <c r="G134" s="78" t="s">
        <v>89</v>
      </c>
      <c r="H134" s="78" t="s">
        <v>545</v>
      </c>
      <c r="I134" s="78" t="s">
        <v>435</v>
      </c>
      <c r="J134" s="78" t="s">
        <v>546</v>
      </c>
    </row>
    <row r="135" ht="42" customHeight="1" outlineLevel="1" spans="1:10">
      <c r="A135" s="78" t="s">
        <v>364</v>
      </c>
      <c r="B135" s="78" t="s">
        <v>631</v>
      </c>
      <c r="C135" s="78" t="s">
        <v>442</v>
      </c>
      <c r="D135" s="78" t="s">
        <v>443</v>
      </c>
      <c r="E135" s="78" t="s">
        <v>635</v>
      </c>
      <c r="F135" s="78" t="s">
        <v>432</v>
      </c>
      <c r="G135" s="78" t="s">
        <v>433</v>
      </c>
      <c r="H135" s="78" t="s">
        <v>434</v>
      </c>
      <c r="I135" s="78" t="s">
        <v>446</v>
      </c>
      <c r="J135" s="78" t="s">
        <v>571</v>
      </c>
    </row>
    <row r="136" ht="42" customHeight="1" outlineLevel="1" spans="1:10">
      <c r="A136" s="78" t="s">
        <v>364</v>
      </c>
      <c r="B136" s="78" t="s">
        <v>631</v>
      </c>
      <c r="C136" s="78" t="s">
        <v>442</v>
      </c>
      <c r="D136" s="78" t="s">
        <v>547</v>
      </c>
      <c r="E136" s="78" t="s">
        <v>636</v>
      </c>
      <c r="F136" s="78" t="s">
        <v>432</v>
      </c>
      <c r="G136" s="78" t="s">
        <v>433</v>
      </c>
      <c r="H136" s="78" t="s">
        <v>434</v>
      </c>
      <c r="I136" s="78" t="s">
        <v>446</v>
      </c>
      <c r="J136" s="78" t="s">
        <v>571</v>
      </c>
    </row>
    <row r="137" ht="42" customHeight="1" outlineLevel="1" spans="1:10">
      <c r="A137" s="78" t="s">
        <v>364</v>
      </c>
      <c r="B137" s="78" t="s">
        <v>631</v>
      </c>
      <c r="C137" s="78" t="s">
        <v>448</v>
      </c>
      <c r="D137" s="78" t="s">
        <v>449</v>
      </c>
      <c r="E137" s="78" t="s">
        <v>482</v>
      </c>
      <c r="F137" s="78" t="s">
        <v>432</v>
      </c>
      <c r="G137" s="78" t="s">
        <v>451</v>
      </c>
      <c r="H137" s="78" t="s">
        <v>434</v>
      </c>
      <c r="I137" s="78" t="s">
        <v>446</v>
      </c>
      <c r="J137" s="78" t="s">
        <v>525</v>
      </c>
    </row>
    <row r="138" ht="42" customHeight="1" outlineLevel="1" spans="1:10">
      <c r="A138" s="78" t="s">
        <v>364</v>
      </c>
      <c r="B138" s="78" t="s">
        <v>631</v>
      </c>
      <c r="C138" s="78" t="s">
        <v>453</v>
      </c>
      <c r="D138" s="78" t="s">
        <v>454</v>
      </c>
      <c r="E138" s="78" t="s">
        <v>550</v>
      </c>
      <c r="F138" s="78" t="s">
        <v>432</v>
      </c>
      <c r="G138" s="78" t="s">
        <v>637</v>
      </c>
      <c r="H138" s="78" t="s">
        <v>457</v>
      </c>
      <c r="I138" s="78" t="s">
        <v>435</v>
      </c>
      <c r="J138" s="78" t="s">
        <v>528</v>
      </c>
    </row>
    <row r="139" ht="42" customHeight="1" outlineLevel="1" spans="1:10">
      <c r="A139" s="78" t="s">
        <v>388</v>
      </c>
      <c r="B139" s="78" t="s">
        <v>638</v>
      </c>
      <c r="C139" s="78" t="s">
        <v>429</v>
      </c>
      <c r="D139" s="78" t="s">
        <v>430</v>
      </c>
      <c r="E139" s="78" t="s">
        <v>639</v>
      </c>
      <c r="F139" s="78" t="s">
        <v>432</v>
      </c>
      <c r="G139" s="78" t="s">
        <v>461</v>
      </c>
      <c r="H139" s="78" t="s">
        <v>462</v>
      </c>
      <c r="I139" s="78" t="s">
        <v>435</v>
      </c>
      <c r="J139" s="78" t="s">
        <v>436</v>
      </c>
    </row>
    <row r="140" ht="42" customHeight="1" outlineLevel="1" spans="1:10">
      <c r="A140" s="78" t="s">
        <v>388</v>
      </c>
      <c r="B140" s="78" t="s">
        <v>638</v>
      </c>
      <c r="C140" s="78" t="s">
        <v>429</v>
      </c>
      <c r="D140" s="78" t="s">
        <v>439</v>
      </c>
      <c r="E140" s="78" t="s">
        <v>640</v>
      </c>
      <c r="F140" s="78" t="s">
        <v>432</v>
      </c>
      <c r="G140" s="78" t="s">
        <v>433</v>
      </c>
      <c r="H140" s="78" t="s">
        <v>434</v>
      </c>
      <c r="I140" s="78" t="s">
        <v>435</v>
      </c>
      <c r="J140" s="78" t="s">
        <v>441</v>
      </c>
    </row>
    <row r="141" ht="42" customHeight="1" outlineLevel="1" spans="1:10">
      <c r="A141" s="78" t="s">
        <v>388</v>
      </c>
      <c r="B141" s="78" t="s">
        <v>638</v>
      </c>
      <c r="C141" s="78" t="s">
        <v>442</v>
      </c>
      <c r="D141" s="78" t="s">
        <v>443</v>
      </c>
      <c r="E141" s="78" t="s">
        <v>641</v>
      </c>
      <c r="F141" s="78" t="s">
        <v>432</v>
      </c>
      <c r="G141" s="78" t="s">
        <v>433</v>
      </c>
      <c r="H141" s="78" t="s">
        <v>434</v>
      </c>
      <c r="I141" s="78" t="s">
        <v>435</v>
      </c>
      <c r="J141" s="78" t="s">
        <v>642</v>
      </c>
    </row>
    <row r="142" ht="42" customHeight="1" outlineLevel="1" spans="1:10">
      <c r="A142" s="78" t="s">
        <v>388</v>
      </c>
      <c r="B142" s="78" t="s">
        <v>638</v>
      </c>
      <c r="C142" s="78" t="s">
        <v>448</v>
      </c>
      <c r="D142" s="78" t="s">
        <v>449</v>
      </c>
      <c r="E142" s="78" t="s">
        <v>611</v>
      </c>
      <c r="F142" s="78" t="s">
        <v>432</v>
      </c>
      <c r="G142" s="78" t="s">
        <v>451</v>
      </c>
      <c r="H142" s="78" t="s">
        <v>434</v>
      </c>
      <c r="I142" s="78" t="s">
        <v>435</v>
      </c>
      <c r="J142" s="78" t="s">
        <v>452</v>
      </c>
    </row>
    <row r="143" ht="42" customHeight="1" outlineLevel="1" spans="1:10">
      <c r="A143" s="78" t="s">
        <v>388</v>
      </c>
      <c r="B143" s="78" t="s">
        <v>638</v>
      </c>
      <c r="C143" s="78" t="s">
        <v>453</v>
      </c>
      <c r="D143" s="78" t="s">
        <v>454</v>
      </c>
      <c r="E143" s="78" t="s">
        <v>469</v>
      </c>
      <c r="F143" s="78" t="s">
        <v>432</v>
      </c>
      <c r="G143" s="78" t="s">
        <v>643</v>
      </c>
      <c r="H143" s="78" t="s">
        <v>457</v>
      </c>
      <c r="I143" s="78" t="s">
        <v>435</v>
      </c>
      <c r="J143" s="78" t="s">
        <v>471</v>
      </c>
    </row>
    <row r="144" ht="42" customHeight="1" outlineLevel="1" spans="1:10">
      <c r="A144" s="78" t="s">
        <v>390</v>
      </c>
      <c r="B144" s="78" t="s">
        <v>644</v>
      </c>
      <c r="C144" s="78" t="s">
        <v>429</v>
      </c>
      <c r="D144" s="78" t="s">
        <v>430</v>
      </c>
      <c r="E144" s="78" t="s">
        <v>645</v>
      </c>
      <c r="F144" s="78" t="s">
        <v>432</v>
      </c>
      <c r="G144" s="78" t="s">
        <v>87</v>
      </c>
      <c r="H144" s="78" t="s">
        <v>646</v>
      </c>
      <c r="I144" s="78" t="s">
        <v>435</v>
      </c>
      <c r="J144" s="78" t="s">
        <v>645</v>
      </c>
    </row>
    <row r="145" ht="42" customHeight="1" outlineLevel="1" spans="1:10">
      <c r="A145" s="78" t="s">
        <v>390</v>
      </c>
      <c r="B145" s="78" t="s">
        <v>644</v>
      </c>
      <c r="C145" s="78" t="s">
        <v>442</v>
      </c>
      <c r="D145" s="78" t="s">
        <v>503</v>
      </c>
      <c r="E145" s="78" t="s">
        <v>498</v>
      </c>
      <c r="F145" s="78" t="s">
        <v>432</v>
      </c>
      <c r="G145" s="78" t="s">
        <v>433</v>
      </c>
      <c r="H145" s="78" t="s">
        <v>434</v>
      </c>
      <c r="I145" s="78" t="s">
        <v>446</v>
      </c>
      <c r="J145" s="78" t="s">
        <v>647</v>
      </c>
    </row>
    <row r="146" ht="42" customHeight="1" outlineLevel="1" spans="1:10">
      <c r="A146" s="78" t="s">
        <v>390</v>
      </c>
      <c r="B146" s="78" t="s">
        <v>644</v>
      </c>
      <c r="C146" s="78" t="s">
        <v>448</v>
      </c>
      <c r="D146" s="78" t="s">
        <v>449</v>
      </c>
      <c r="E146" s="78" t="s">
        <v>493</v>
      </c>
      <c r="F146" s="78" t="s">
        <v>432</v>
      </c>
      <c r="G146" s="78" t="s">
        <v>451</v>
      </c>
      <c r="H146" s="78" t="s">
        <v>434</v>
      </c>
      <c r="I146" s="78" t="s">
        <v>446</v>
      </c>
      <c r="J146" s="78" t="s">
        <v>648</v>
      </c>
    </row>
    <row r="147" ht="42" customHeight="1" outlineLevel="1" spans="1:10">
      <c r="A147" s="78" t="s">
        <v>390</v>
      </c>
      <c r="B147" s="78" t="s">
        <v>644</v>
      </c>
      <c r="C147" s="78" t="s">
        <v>453</v>
      </c>
      <c r="D147" s="78" t="s">
        <v>454</v>
      </c>
      <c r="E147" s="78" t="s">
        <v>454</v>
      </c>
      <c r="F147" s="78" t="s">
        <v>432</v>
      </c>
      <c r="G147" s="78" t="s">
        <v>649</v>
      </c>
      <c r="H147" s="78" t="s">
        <v>650</v>
      </c>
      <c r="I147" s="78" t="s">
        <v>446</v>
      </c>
      <c r="J147" s="78" t="s">
        <v>651</v>
      </c>
    </row>
    <row r="148" ht="42" customHeight="1" outlineLevel="1" spans="1:10">
      <c r="A148" s="78" t="s">
        <v>384</v>
      </c>
      <c r="B148" s="78" t="s">
        <v>631</v>
      </c>
      <c r="C148" s="78" t="s">
        <v>429</v>
      </c>
      <c r="D148" s="78" t="s">
        <v>430</v>
      </c>
      <c r="E148" s="78" t="s">
        <v>632</v>
      </c>
      <c r="F148" s="78" t="s">
        <v>432</v>
      </c>
      <c r="G148" s="78" t="s">
        <v>633</v>
      </c>
      <c r="H148" s="78" t="s">
        <v>620</v>
      </c>
      <c r="I148" s="78" t="s">
        <v>435</v>
      </c>
      <c r="J148" s="78" t="s">
        <v>436</v>
      </c>
    </row>
    <row r="149" ht="42" customHeight="1" outlineLevel="1" spans="1:10">
      <c r="A149" s="78" t="s">
        <v>384</v>
      </c>
      <c r="B149" s="78" t="s">
        <v>631</v>
      </c>
      <c r="C149" s="78" t="s">
        <v>429</v>
      </c>
      <c r="D149" s="78" t="s">
        <v>439</v>
      </c>
      <c r="E149" s="78" t="s">
        <v>634</v>
      </c>
      <c r="F149" s="78" t="s">
        <v>432</v>
      </c>
      <c r="G149" s="78" t="s">
        <v>433</v>
      </c>
      <c r="H149" s="78" t="s">
        <v>434</v>
      </c>
      <c r="I149" s="78" t="s">
        <v>435</v>
      </c>
      <c r="J149" s="78" t="s">
        <v>438</v>
      </c>
    </row>
    <row r="150" ht="42" customHeight="1" outlineLevel="1" spans="1:10">
      <c r="A150" s="78" t="s">
        <v>384</v>
      </c>
      <c r="B150" s="78" t="s">
        <v>631</v>
      </c>
      <c r="C150" s="78" t="s">
        <v>442</v>
      </c>
      <c r="D150" s="78" t="s">
        <v>443</v>
      </c>
      <c r="E150" s="78" t="s">
        <v>544</v>
      </c>
      <c r="F150" s="78" t="s">
        <v>432</v>
      </c>
      <c r="G150" s="78" t="s">
        <v>89</v>
      </c>
      <c r="H150" s="78" t="s">
        <v>545</v>
      </c>
      <c r="I150" s="78" t="s">
        <v>435</v>
      </c>
      <c r="J150" s="78" t="s">
        <v>546</v>
      </c>
    </row>
    <row r="151" ht="42" customHeight="1" outlineLevel="1" spans="1:10">
      <c r="A151" s="78" t="s">
        <v>384</v>
      </c>
      <c r="B151" s="78" t="s">
        <v>631</v>
      </c>
      <c r="C151" s="78" t="s">
        <v>448</v>
      </c>
      <c r="D151" s="78" t="s">
        <v>449</v>
      </c>
      <c r="E151" s="78" t="s">
        <v>482</v>
      </c>
      <c r="F151" s="78" t="s">
        <v>432</v>
      </c>
      <c r="G151" s="78" t="s">
        <v>451</v>
      </c>
      <c r="H151" s="78" t="s">
        <v>434</v>
      </c>
      <c r="I151" s="78" t="s">
        <v>446</v>
      </c>
      <c r="J151" s="78" t="s">
        <v>525</v>
      </c>
    </row>
    <row r="152" ht="99" customHeight="1" outlineLevel="1" spans="1:10">
      <c r="A152" s="78" t="s">
        <v>384</v>
      </c>
      <c r="B152" s="78" t="s">
        <v>631</v>
      </c>
      <c r="C152" s="78" t="s">
        <v>453</v>
      </c>
      <c r="D152" s="78" t="s">
        <v>454</v>
      </c>
      <c r="E152" s="78" t="s">
        <v>454</v>
      </c>
      <c r="F152" s="78" t="s">
        <v>432</v>
      </c>
      <c r="G152" s="78" t="s">
        <v>652</v>
      </c>
      <c r="H152" s="78" t="s">
        <v>457</v>
      </c>
      <c r="I152" s="78" t="s">
        <v>435</v>
      </c>
      <c r="J152" s="78" t="s">
        <v>528</v>
      </c>
    </row>
    <row r="153" ht="42" customHeight="1" outlineLevel="1" spans="1:10">
      <c r="A153" s="78" t="s">
        <v>374</v>
      </c>
      <c r="B153" s="78" t="s">
        <v>653</v>
      </c>
      <c r="C153" s="78" t="s">
        <v>429</v>
      </c>
      <c r="D153" s="78" t="s">
        <v>430</v>
      </c>
      <c r="E153" s="78" t="s">
        <v>654</v>
      </c>
      <c r="F153" s="78" t="s">
        <v>432</v>
      </c>
      <c r="G153" s="78" t="s">
        <v>87</v>
      </c>
      <c r="H153" s="78" t="s">
        <v>655</v>
      </c>
      <c r="I153" s="78" t="s">
        <v>435</v>
      </c>
      <c r="J153" s="78" t="s">
        <v>656</v>
      </c>
    </row>
    <row r="154" ht="42" customHeight="1" outlineLevel="1" spans="1:10">
      <c r="A154" s="78" t="s">
        <v>374</v>
      </c>
      <c r="B154" s="78" t="s">
        <v>653</v>
      </c>
      <c r="C154" s="78" t="s">
        <v>429</v>
      </c>
      <c r="D154" s="78" t="s">
        <v>437</v>
      </c>
      <c r="E154" s="78" t="s">
        <v>516</v>
      </c>
      <c r="F154" s="78" t="s">
        <v>432</v>
      </c>
      <c r="G154" s="78" t="s">
        <v>433</v>
      </c>
      <c r="H154" s="78" t="s">
        <v>434</v>
      </c>
      <c r="I154" s="78" t="s">
        <v>435</v>
      </c>
      <c r="J154" s="78" t="s">
        <v>534</v>
      </c>
    </row>
    <row r="155" ht="42" customHeight="1" outlineLevel="1" spans="1:10">
      <c r="A155" s="78" t="s">
        <v>374</v>
      </c>
      <c r="B155" s="78" t="s">
        <v>653</v>
      </c>
      <c r="C155" s="78" t="s">
        <v>442</v>
      </c>
      <c r="D155" s="78" t="s">
        <v>503</v>
      </c>
      <c r="E155" s="78" t="s">
        <v>556</v>
      </c>
      <c r="F155" s="78" t="s">
        <v>432</v>
      </c>
      <c r="G155" s="78" t="s">
        <v>433</v>
      </c>
      <c r="H155" s="78" t="s">
        <v>434</v>
      </c>
      <c r="I155" s="78" t="s">
        <v>446</v>
      </c>
      <c r="J155" s="78" t="s">
        <v>657</v>
      </c>
    </row>
    <row r="156" ht="42" customHeight="1" outlineLevel="1" spans="1:10">
      <c r="A156" s="78" t="s">
        <v>374</v>
      </c>
      <c r="B156" s="78" t="s">
        <v>653</v>
      </c>
      <c r="C156" s="78" t="s">
        <v>448</v>
      </c>
      <c r="D156" s="78" t="s">
        <v>449</v>
      </c>
      <c r="E156" s="78" t="s">
        <v>493</v>
      </c>
      <c r="F156" s="78" t="s">
        <v>432</v>
      </c>
      <c r="G156" s="78" t="s">
        <v>451</v>
      </c>
      <c r="H156" s="78" t="s">
        <v>434</v>
      </c>
      <c r="I156" s="78" t="s">
        <v>446</v>
      </c>
      <c r="J156" s="78" t="s">
        <v>468</v>
      </c>
    </row>
    <row r="157" ht="42" customHeight="1" outlineLevel="1" spans="1:10">
      <c r="A157" s="78" t="s">
        <v>408</v>
      </c>
      <c r="B157" s="78" t="s">
        <v>658</v>
      </c>
      <c r="C157" s="78" t="s">
        <v>429</v>
      </c>
      <c r="D157" s="78" t="s">
        <v>430</v>
      </c>
      <c r="E157" s="78" t="s">
        <v>659</v>
      </c>
      <c r="F157" s="78" t="s">
        <v>432</v>
      </c>
      <c r="G157" s="78" t="s">
        <v>660</v>
      </c>
      <c r="H157" s="78" t="s">
        <v>582</v>
      </c>
      <c r="I157" s="78" t="s">
        <v>435</v>
      </c>
      <c r="J157" s="78" t="s">
        <v>436</v>
      </c>
    </row>
    <row r="158" ht="42" customHeight="1" outlineLevel="1" spans="1:10">
      <c r="A158" s="78" t="s">
        <v>408</v>
      </c>
      <c r="B158" s="78" t="s">
        <v>658</v>
      </c>
      <c r="C158" s="78" t="s">
        <v>429</v>
      </c>
      <c r="D158" s="78" t="s">
        <v>439</v>
      </c>
      <c r="E158" s="78" t="s">
        <v>555</v>
      </c>
      <c r="F158" s="78" t="s">
        <v>432</v>
      </c>
      <c r="G158" s="78" t="s">
        <v>433</v>
      </c>
      <c r="H158" s="78" t="s">
        <v>434</v>
      </c>
      <c r="I158" s="78" t="s">
        <v>435</v>
      </c>
      <c r="J158" s="78" t="s">
        <v>555</v>
      </c>
    </row>
    <row r="159" ht="42" customHeight="1" outlineLevel="1" spans="1:10">
      <c r="A159" s="78" t="s">
        <v>408</v>
      </c>
      <c r="B159" s="78" t="s">
        <v>658</v>
      </c>
      <c r="C159" s="78" t="s">
        <v>442</v>
      </c>
      <c r="D159" s="78" t="s">
        <v>443</v>
      </c>
      <c r="E159" s="78" t="s">
        <v>661</v>
      </c>
      <c r="F159" s="78" t="s">
        <v>445</v>
      </c>
      <c r="G159" s="78" t="s">
        <v>433</v>
      </c>
      <c r="H159" s="78" t="s">
        <v>434</v>
      </c>
      <c r="I159" s="78" t="s">
        <v>435</v>
      </c>
      <c r="J159" s="78" t="s">
        <v>662</v>
      </c>
    </row>
    <row r="160" ht="42" customHeight="1" outlineLevel="1" spans="1:10">
      <c r="A160" s="78" t="s">
        <v>408</v>
      </c>
      <c r="B160" s="78" t="s">
        <v>658</v>
      </c>
      <c r="C160" s="78" t="s">
        <v>448</v>
      </c>
      <c r="D160" s="78" t="s">
        <v>449</v>
      </c>
      <c r="E160" s="78" t="s">
        <v>611</v>
      </c>
      <c r="F160" s="78" t="s">
        <v>432</v>
      </c>
      <c r="G160" s="78" t="s">
        <v>451</v>
      </c>
      <c r="H160" s="78" t="s">
        <v>434</v>
      </c>
      <c r="I160" s="78" t="s">
        <v>446</v>
      </c>
      <c r="J160" s="78" t="s">
        <v>452</v>
      </c>
    </row>
    <row r="161" ht="42" customHeight="1" outlineLevel="1" spans="1:10">
      <c r="A161" s="78" t="s">
        <v>408</v>
      </c>
      <c r="B161" s="78" t="s">
        <v>658</v>
      </c>
      <c r="C161" s="78" t="s">
        <v>453</v>
      </c>
      <c r="D161" s="78" t="s">
        <v>454</v>
      </c>
      <c r="E161" s="78" t="s">
        <v>498</v>
      </c>
      <c r="F161" s="78" t="s">
        <v>432</v>
      </c>
      <c r="G161" s="78" t="s">
        <v>433</v>
      </c>
      <c r="H161" s="78" t="s">
        <v>434</v>
      </c>
      <c r="I161" s="78" t="s">
        <v>435</v>
      </c>
      <c r="J161" s="78" t="s">
        <v>663</v>
      </c>
    </row>
  </sheetData>
  <mergeCells count="62">
    <mergeCell ref="A2:J2"/>
    <mergeCell ref="A3:H3"/>
    <mergeCell ref="A7:A12"/>
    <mergeCell ref="A13:A17"/>
    <mergeCell ref="A18:A22"/>
    <mergeCell ref="A23:A27"/>
    <mergeCell ref="A28:A32"/>
    <mergeCell ref="A33:A37"/>
    <mergeCell ref="A38:A43"/>
    <mergeCell ref="A44:A49"/>
    <mergeCell ref="A50:A54"/>
    <mergeCell ref="A55:A59"/>
    <mergeCell ref="A60:A64"/>
    <mergeCell ref="A65:A69"/>
    <mergeCell ref="A70:A74"/>
    <mergeCell ref="A75:A80"/>
    <mergeCell ref="A81:A85"/>
    <mergeCell ref="A86:A90"/>
    <mergeCell ref="A91:A95"/>
    <mergeCell ref="A96:A101"/>
    <mergeCell ref="A102:A106"/>
    <mergeCell ref="A107:A112"/>
    <mergeCell ref="A113:A117"/>
    <mergeCell ref="A118:A122"/>
    <mergeCell ref="A123:A127"/>
    <mergeCell ref="A128:A131"/>
    <mergeCell ref="A132:A138"/>
    <mergeCell ref="A139:A143"/>
    <mergeCell ref="A144:A147"/>
    <mergeCell ref="A148:A152"/>
    <mergeCell ref="A153:A156"/>
    <mergeCell ref="A157:A161"/>
    <mergeCell ref="B7:B12"/>
    <mergeCell ref="B13:B17"/>
    <mergeCell ref="B18:B22"/>
    <mergeCell ref="B23:B27"/>
    <mergeCell ref="B28:B32"/>
    <mergeCell ref="B33:B37"/>
    <mergeCell ref="B38:B43"/>
    <mergeCell ref="B44:B49"/>
    <mergeCell ref="B50:B54"/>
    <mergeCell ref="B55:B59"/>
    <mergeCell ref="B60:B64"/>
    <mergeCell ref="B65:B69"/>
    <mergeCell ref="B70:B74"/>
    <mergeCell ref="B75:B80"/>
    <mergeCell ref="B81:B85"/>
    <mergeCell ref="B86:B90"/>
    <mergeCell ref="B91:B95"/>
    <mergeCell ref="B96:B101"/>
    <mergeCell ref="B102:B106"/>
    <mergeCell ref="B107:B112"/>
    <mergeCell ref="B113:B117"/>
    <mergeCell ref="B118:B122"/>
    <mergeCell ref="B123:B127"/>
    <mergeCell ref="B128:B131"/>
    <mergeCell ref="B132:B138"/>
    <mergeCell ref="B139:B143"/>
    <mergeCell ref="B144:B147"/>
    <mergeCell ref="B148:B152"/>
    <mergeCell ref="B153:B156"/>
    <mergeCell ref="B157:B161"/>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单位收入预算表</vt:lpstr>
      <vt:lpstr>单位支出预算表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单位政府采购预算表</vt:lpstr>
      <vt:lpstr>政府购买服务预算表</vt:lpstr>
      <vt:lpstr>对下转移支付预算表</vt:lpstr>
      <vt:lpstr>对下转移支付绩效目标表</vt:lpstr>
      <vt:lpstr>新增资产配置表</vt:lpstr>
      <vt:lpstr>上级补助项目支出预算表</vt:lpstr>
      <vt:lpstr>单位项目中期规划预算表</vt:lpstr>
      <vt:lpstr>单位整体支出绩效目标表</vt:lpstr>
      <vt:lpstr>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无忧无虑</cp:lastModifiedBy>
  <dcterms:created xsi:type="dcterms:W3CDTF">2026-03-18T08:14:00Z</dcterms:created>
  <dcterms:modified xsi:type="dcterms:W3CDTF">2026-03-18T08:46:10Z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97975DC10BC14A3BB86D1BE6F7E47E58_12</vt:lpwstr>
  </property>
  <property fmtid="{D5CDD505-2E9C-101B-9397-08002B2CF9AE}" pid="3" name="KSOProductBuildVer">
    <vt:lpwstr>2052-12.1.0.25225</vt:lpwstr>
  </property>
  <property fmtid="{D5CDD505-2E9C-101B-9397-08002B2CF9AE}" pid="4" name="CalculationRule">
    <vt:i4>0</vt:i4>
  </property>
</Properties>
</file>