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5" activeTab="19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上级补助项目支出预算表11" sheetId="17" r:id="rId17"/>
    <sheet name="部门项目中期规划预算表12" sheetId="18" r:id="rId18"/>
    <sheet name="部门整体支出绩效目标表13" sheetId="19" r:id="rId19"/>
    <sheet name="部门基本信息表14" sheetId="20" r:id="rId20"/>
  </sheets>
  <definedNames>
    <definedName name="_xlnm.Print_Titles" localSheetId="4">'一般公共预算支出预算表02-2'!$1:$5</definedName>
    <definedName name="_xlnm.Print_Titles" localSheetId="10">政府性基金预算支出预算表06!$1:$6</definedName>
    <definedName name="_xlnm.Print_Titles" localSheetId="17">部门项目中期规划预算表12!$A:$A,部门项目中期规划预算表12!$1:$1</definedName>
    <definedName name="_xlnm.Print_Titles" localSheetId="18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<sst xmlns="http://schemas.openxmlformats.org/spreadsheetml/2006/main" count="3499" uniqueCount="754">
  <si>
    <t>预算01-1表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</si>
  <si>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</si>
  <si>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</si>
  <si>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</si>
  <si>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</si>
  <si>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</si>
  <si>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</si>
  <si>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</si>
  <si>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</si>
  <si>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</si>
  <si>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</si>
  <si>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</si>
  <si>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</si>
  <si>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</si>
  <si>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</si>
  <si>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</si>
  <si>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</si>
  <si>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</si>
  <si>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</si>
  <si>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</si>
  <si>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</si>
  <si>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</si>
  <si>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</si>
  <si>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</si>
  <si>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</si>
  <si>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</si>
  <si>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</si>
  <si>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</si>
  <si>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</si>
  <si>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</si>
  <si>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</si>
  <si>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</si>
  <si>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</si>
  <si>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</si>
  <si>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</si>
  <si>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</si>
  <si>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</si>
  <si>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</si>
  <si>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</si>
  <si>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</si>
  <si>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</si>
  <si>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</si>
  <si>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</si>
  <si>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</si>
  <si>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</si>
  <si>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</si>
  <si>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</si>
  <si>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</si>
  <si>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</si>
  <si>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</si>
  <si>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</si>
  <si>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</si>
  <si>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</si>
  <si>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</si>
  <si>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</si>
  <si>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</si>
  <si>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</si>
  <si>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</si>
  <si>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</si>
  <si>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</si>
  <si>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</si>
  <si>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</si>
  <si>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</si>
  <si>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</si>
  <si>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</si>
  <si>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</si>
  <si>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129</t>
  </si>
  <si>
    <t>富民县文化和旅游局</t>
  </si>
  <si>
    <t>129001</t>
  </si>
  <si>
    <t>129004</t>
  </si>
  <si>
    <t>富民县文化馆</t>
  </si>
  <si>
    <t>129005</t>
  </si>
  <si>
    <t>富民县图书馆</t>
  </si>
  <si>
    <t>129006</t>
  </si>
  <si>
    <t>富民县博物馆</t>
  </si>
  <si>
    <t>预算01-3表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</si>
  <si>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</si>
  <si>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</si>
  <si>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</si>
  <si>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</si>
  <si>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</si>
  <si>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</si>
  <si>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</si>
  <si>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</si>
  <si>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</si>
  <si>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</si>
  <si>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</si>
  <si>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</si>
  <si>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</si>
  <si>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</si>
  <si>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</si>
  <si>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</si>
  <si>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</si>
  <si>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</si>
  <si>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</si>
  <si>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</si>
  <si>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</si>
  <si>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</si>
  <si>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</si>
  <si>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207</t>
  </si>
  <si>
    <t>文化旅游体育与传媒支出</t>
  </si>
  <si>
    <t>20701</t>
  </si>
  <si>
    <t>文化和旅游</t>
  </si>
  <si>
    <t>2070101</t>
  </si>
  <si>
    <t>行政运行</t>
  </si>
  <si>
    <t>2070104</t>
  </si>
  <si>
    <t>图书馆</t>
  </si>
  <si>
    <t>2070109</t>
  </si>
  <si>
    <t>群众文化</t>
  </si>
  <si>
    <t>2070111</t>
  </si>
  <si>
    <t>文化创作与保护</t>
  </si>
  <si>
    <t>2070199</t>
  </si>
  <si>
    <t>其他文化和旅游支出</t>
  </si>
  <si>
    <t>20702</t>
  </si>
  <si>
    <t>文物</t>
  </si>
  <si>
    <t>2070201</t>
  </si>
  <si>
    <t>2070299</t>
  </si>
  <si>
    <t>其他文物支出</t>
  </si>
  <si>
    <t>20706</t>
  </si>
  <si>
    <t>新闻出版电影</t>
  </si>
  <si>
    <t>2070607</t>
  </si>
  <si>
    <t>电影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</si>
  <si>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</si>
  <si>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</si>
  <si>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</si>
  <si>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</si>
  <si>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</si>
  <si>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</si>
  <si>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</si>
  <si>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</si>
  <si>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</si>
  <si>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</si>
  <si>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</si>
  <si>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</si>
  <si>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</si>
  <si>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</si>
  <si>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</si>
  <si>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</si>
  <si>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</si>
  <si>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</si>
  <si>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</si>
  <si>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</si>
  <si>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</si>
  <si>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</si>
  <si>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</si>
  <si>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</si>
  <si>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</si>
  <si>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</si>
  <si>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</si>
  <si>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</si>
  <si>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</si>
  <si>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</si>
  <si>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</si>
  <si>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</si>
  <si>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</si>
  <si>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</si>
  <si>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</si>
  <si>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</si>
  <si>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</si>
  <si>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</si>
  <si>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</si>
  <si>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</si>
  <si>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</si>
  <si>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</si>
  <si>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</si>
  <si>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</si>
  <si>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</si>
  <si>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</si>
  <si>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</si>
  <si>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</si>
  <si>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</si>
  <si>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</si>
  <si>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</si>
  <si>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</si>
  <si>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</si>
  <si>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</si>
  <si>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</si>
  <si>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</si>
  <si>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</si>
  <si>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</si>
  <si>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</si>
  <si>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</si>
  <si>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</si>
  <si>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</si>
  <si>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</si>
  <si>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</si>
  <si>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（二十八）债务发现费用支出</t>
  </si>
  <si>
    <t>二、年终结转结余</t>
  </si>
  <si>
    <t/>
  </si>
  <si>
    <t>预算02-2表</t>
  </si>
  <si>
    <t>单位:元</t>
  </si>
  <si>
    <t>部门预算支出功能分类科目</t>
  </si>
  <si>
    <t>人员经费</t>
  </si>
  <si>
    <t>公用经费</t>
  </si>
  <si>
    <t>4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</si>
  <si>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</si>
  <si>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</si>
  <si>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</si>
  <si>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</si>
  <si>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</si>
  <si>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</si>
  <si>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</si>
  <si>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</si>
  <si>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</si>
  <si>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</si>
  <si>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</si>
  <si>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</si>
  <si>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</si>
  <si>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</si>
  <si>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</si>
  <si>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</si>
  <si>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</si>
  <si>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</si>
  <si>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</si>
  <si>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</si>
  <si>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</si>
  <si>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</si>
  <si>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</si>
  <si>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</si>
  <si>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</si>
  <si>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</si>
  <si>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其中：转隶人员公用经费</t>
  </si>
  <si>
    <t>事业单位
经营收入</t>
  </si>
  <si>
    <t>530124210000000000558</t>
  </si>
  <si>
    <t>行政人员支出工资</t>
  </si>
  <si>
    <t>30101</t>
  </si>
  <si>
    <t>基本工资</t>
  </si>
  <si>
    <t>30103</t>
  </si>
  <si>
    <t>奖金</t>
  </si>
  <si>
    <t>530124210000000000561</t>
  </si>
  <si>
    <t>30113</t>
  </si>
  <si>
    <t>530124210000000000564</t>
  </si>
  <si>
    <t>30217</t>
  </si>
  <si>
    <t>530124210000000000566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</si>
  <si>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</si>
  <si>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</si>
  <si>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</si>
  <si>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</si>
  <si>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</si>
  <si>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</si>
  <si>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</si>
  <si>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</si>
  <si>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</si>
  <si>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</si>
  <si>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</si>
  <si>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530124231100001395825</t>
  </si>
  <si>
    <t>工伤保险支出</t>
  </si>
  <si>
    <t>30112</t>
  </si>
  <si>
    <t>其他社会保障缴费</t>
  </si>
  <si>
    <t>530124231100001395826</t>
  </si>
  <si>
    <t>医疗保险支出</t>
  </si>
  <si>
    <t>30110</t>
  </si>
  <si>
    <t>职工基本医疗保险缴费</t>
  </si>
  <si>
    <t>30111</t>
  </si>
  <si>
    <t>公务员医疗补助缴费</t>
  </si>
  <si>
    <t>530124231100001395829</t>
  </si>
  <si>
    <t>公务员基础绩效奖</t>
  </si>
  <si>
    <t>530124231100001395830</t>
  </si>
  <si>
    <t>行政在职津贴补贴</t>
  </si>
  <si>
    <t>30102</t>
  </si>
  <si>
    <t>津贴补贴</t>
  </si>
  <si>
    <t>530124231100001395833</t>
  </si>
  <si>
    <t>养老保险支出</t>
  </si>
  <si>
    <t>30108</t>
  </si>
  <si>
    <t>机关事业单位基本养老保险缴费</t>
  </si>
  <si>
    <t>530124231100001395834</t>
  </si>
  <si>
    <t>公共交通专项经费</t>
  </si>
  <si>
    <t>30239</t>
  </si>
  <si>
    <t>其他交通费用</t>
  </si>
  <si>
    <t>530124231100001395848</t>
  </si>
  <si>
    <t>公务交通补贴</t>
  </si>
  <si>
    <t>530124231100001395849</t>
  </si>
  <si>
    <t>工会经费</t>
  </si>
  <si>
    <t>30228</t>
  </si>
  <si>
    <t>530124251100003863283</t>
  </si>
  <si>
    <t>残疾人就业保障金</t>
  </si>
  <si>
    <t>30299</t>
  </si>
  <si>
    <t>其他商品和服务支出</t>
  </si>
  <si>
    <t>530124210000000000293</t>
  </si>
  <si>
    <t>事业人员支出工资</t>
  </si>
  <si>
    <t>30107</t>
  </si>
  <si>
    <t>绩效工资</t>
  </si>
  <si>
    <t>530124210000000000295</t>
  </si>
  <si>
    <t>530124210000000000299</t>
  </si>
  <si>
    <t>530124231100001414662</t>
  </si>
  <si>
    <t>事业绩效工资</t>
  </si>
  <si>
    <t>530124231100001414665</t>
  </si>
  <si>
    <t>事业在职津贴补贴</t>
  </si>
  <si>
    <t>530124231100001414666</t>
  </si>
  <si>
    <t>530124231100001414667</t>
  </si>
  <si>
    <t>失业保险支出</t>
  </si>
  <si>
    <t>530124231100001414683</t>
  </si>
  <si>
    <t>530124231100001414685</t>
  </si>
  <si>
    <t>其他对个人和家庭的补助</t>
  </si>
  <si>
    <t>30305</t>
  </si>
  <si>
    <t>生活补助</t>
  </si>
  <si>
    <t>530124231100001414689</t>
  </si>
  <si>
    <t>530124231100001414693</t>
  </si>
  <si>
    <t>530124241100002431380</t>
  </si>
  <si>
    <t>其他财政补助人员</t>
  </si>
  <si>
    <t>530124241100002448620</t>
  </si>
  <si>
    <t>事业绩效奖励</t>
  </si>
  <si>
    <t>530124251100003873923</t>
  </si>
  <si>
    <t>职业年金支出</t>
  </si>
  <si>
    <t>30109</t>
  </si>
  <si>
    <t>职业年金缴费</t>
  </si>
  <si>
    <t>530124210000000001128</t>
  </si>
  <si>
    <t>530124210000000001130</t>
  </si>
  <si>
    <t>530124210000000001134</t>
  </si>
  <si>
    <t>530124231100001346321</t>
  </si>
  <si>
    <t>530124231100001375282</t>
  </si>
  <si>
    <t>530124231100001375304</t>
  </si>
  <si>
    <t>530124231100001375324</t>
  </si>
  <si>
    <t>530124231100001375328</t>
  </si>
  <si>
    <t>530124231100001375330</t>
  </si>
  <si>
    <t>530124231100001375337</t>
  </si>
  <si>
    <t>530124241100002448871</t>
  </si>
  <si>
    <t>530124251100003859766</t>
  </si>
  <si>
    <t>530124251100003859934</t>
  </si>
  <si>
    <t>530124210000000000453</t>
  </si>
  <si>
    <t>530124210000000000455</t>
  </si>
  <si>
    <t>530124210000000000459</t>
  </si>
  <si>
    <t>30213</t>
  </si>
  <si>
    <t>维修（护）费</t>
  </si>
  <si>
    <t>530124231100001382695</t>
  </si>
  <si>
    <t>530124231100001382697</t>
  </si>
  <si>
    <t>530124231100001382700</t>
  </si>
  <si>
    <t>530124231100001382711</t>
  </si>
  <si>
    <t>530124231100001382713</t>
  </si>
  <si>
    <t>530124231100001382715</t>
  </si>
  <si>
    <t>530124231100001382716</t>
  </si>
  <si>
    <t>530124241100002448604</t>
  </si>
  <si>
    <t>530124251100003858868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</si>
  <si>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</si>
  <si>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</si>
  <si>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</si>
  <si>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</si>
  <si>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</si>
  <si>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</si>
  <si>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</si>
  <si>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</si>
  <si>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530124261100005027668</t>
  </si>
  <si>
    <t>博物馆、纪念馆免费开放补助和公共美术馆、图书馆、文化馆站免费开放补助资金</t>
  </si>
  <si>
    <t>30227</t>
  </si>
  <si>
    <t>委托业务费</t>
  </si>
  <si>
    <t>530124261100005088978</t>
  </si>
  <si>
    <t>遗属补助经费</t>
  </si>
  <si>
    <t>事业发展类</t>
  </si>
  <si>
    <t>530124261100005153663</t>
  </si>
  <si>
    <t>2025年盘活结转结余昆财教〔2022〕25号2021年基层公共文化服务考核补助资金</t>
  </si>
  <si>
    <t>530124261100005153690</t>
  </si>
  <si>
    <t>2025年盘活结转结余昆财教〔2022〕25号2022年基层公共文化服务县级配套资金</t>
  </si>
  <si>
    <t>31002</t>
  </si>
  <si>
    <t>办公设备购置</t>
  </si>
  <si>
    <t>530124261100005153700</t>
  </si>
  <si>
    <t>2025年盘活结转结余昆财教〔2024〕160号2024年昆明市基层公共文化服务专项资金</t>
  </si>
  <si>
    <t>530124261100005153720</t>
  </si>
  <si>
    <t>2025年盘活结转结余昆财教〔2024〕73号2024年昆明市级基层公共文化服务专项资金</t>
  </si>
  <si>
    <t>31007</t>
  </si>
  <si>
    <t>信息网络及软件购置更新</t>
  </si>
  <si>
    <t>530124261100005172057</t>
  </si>
  <si>
    <t>2025年盘活结转结余昆财教〔2025〕75号2025年昆明市基层公共文化服务专项资金</t>
  </si>
  <si>
    <t>530124261100005176659</t>
  </si>
  <si>
    <t>2025年部门业务经费</t>
  </si>
  <si>
    <t>30202</t>
  </si>
  <si>
    <t>印刷费</t>
  </si>
  <si>
    <t>30216</t>
  </si>
  <si>
    <t>培训费</t>
  </si>
  <si>
    <t>30226</t>
  </si>
  <si>
    <t>劳务费</t>
  </si>
  <si>
    <t>530124261100005186251</t>
  </si>
  <si>
    <t>文旅康养产业发展项目经费</t>
  </si>
  <si>
    <t>530124261100005246469</t>
  </si>
  <si>
    <t>2026年计算机终端采购经费</t>
  </si>
  <si>
    <t>530124261100005329988</t>
  </si>
  <si>
    <t>文化活动县级资金</t>
  </si>
  <si>
    <t>530124261100005027778</t>
  </si>
  <si>
    <t>电影放映经费</t>
  </si>
  <si>
    <t>530124261100005153758</t>
  </si>
  <si>
    <t>2025年盘活结转结余昆财教〔2024〕84号2024年第二批文化人才专项经费</t>
  </si>
  <si>
    <t>530124261100005153760</t>
  </si>
  <si>
    <t>2025年盘活结转结余昆财教〔2024〕160号2024年市级基层公共文化专项(第二批)资金</t>
  </si>
  <si>
    <t>530124261100005153765</t>
  </si>
  <si>
    <t>2025年盘活结转结余昆财教〔2024〕73号2023年昆明市基层公共文化服务考核专项资金</t>
  </si>
  <si>
    <t>530124261100005153778</t>
  </si>
  <si>
    <t>2025年盘活结转结余昆财教〔2024〕73号2024年昆明市基层公共文化服务专项资金</t>
  </si>
  <si>
    <t>530124261100005172073</t>
  </si>
  <si>
    <t>530124261100005172100</t>
  </si>
  <si>
    <t>2025年盘活结转结余昆财教〔2025〕116号2025年文化人才专项（第二批）经费</t>
  </si>
  <si>
    <t>530124261100005172219</t>
  </si>
  <si>
    <t>2025年盘活结转结余昆财教〔2025〕5号2025年文化人才专项经费</t>
  </si>
  <si>
    <t>530124261100005172255</t>
  </si>
  <si>
    <t>2025年盘活结转结余昆财教〔2025〕200号公共图书馆、美术馆、文化馆（站）免费开放省级配套资金</t>
  </si>
  <si>
    <t>530124261100005172275</t>
  </si>
  <si>
    <t>2025年盘活结转结余昆财教〔2025〕256号公共图书馆、美术馆、文化馆（站）免费开放省级配套资金</t>
  </si>
  <si>
    <t>530124261100005172289</t>
  </si>
  <si>
    <t>2025年盘活结转结余昆财教〔2025〕217号市级非物质文化遗产代表性传承人传承补助经费</t>
  </si>
  <si>
    <t>530124261100005154468</t>
  </si>
  <si>
    <t>2025年盘活结转结余昆财教〔2024〕73号2023年基层公共文化服务30％考核专项资金</t>
  </si>
  <si>
    <t>31099</t>
  </si>
  <si>
    <t>其他资本性支出</t>
  </si>
  <si>
    <t>530124261100005156621</t>
  </si>
  <si>
    <t>530124261100005169927</t>
  </si>
  <si>
    <t>2025年盘活结转结余昆财教〔2025〕256号2025年免费开放中央补助资金</t>
  </si>
  <si>
    <t>530124261100005169975</t>
  </si>
  <si>
    <t>2025年盘活结转结余昆财教〔2025〕200号美术馆、公共图书馆、文化馆（站）免费开放省级配套资金</t>
  </si>
  <si>
    <t>530124261100005170051</t>
  </si>
  <si>
    <t>2025年盘活结转结余昆财教〔2025〕75号2025年中央补助地方公共文化服务体系建设资金</t>
  </si>
  <si>
    <t>530124261100005170058</t>
  </si>
  <si>
    <t>2025年盘活结转结余昆财教〔2025〕22号2025年免开资金市级补助经费</t>
  </si>
  <si>
    <t>530124261100005027415</t>
  </si>
  <si>
    <t>富民县第四次全国文物普查工作资金</t>
  </si>
  <si>
    <t>530124261100005028523</t>
  </si>
  <si>
    <t>文保单位修缮工程经费</t>
  </si>
  <si>
    <t>530124261100005151772</t>
  </si>
  <si>
    <t>2025年盘活结转结余昆财教〔2023〕44号文物安全和巡查补助经费</t>
  </si>
  <si>
    <t>530124261100005151811</t>
  </si>
  <si>
    <t>2025年盘活结转结余昆财教〔2022〕235号富民县富民文庙修缮工程经费</t>
  </si>
  <si>
    <t>530124261100005169703</t>
  </si>
  <si>
    <t>2025年盘活结转结余昆财教〔2025〕75号中央补助地方公共文化服务体系建设资金</t>
  </si>
  <si>
    <t>530124261100005177641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</si>
  <si>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</si>
  <si>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</si>
  <si>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</si>
  <si>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</si>
  <si>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</si>
  <si>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</si>
  <si>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</si>
  <si>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</si>
  <si>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</si>
  <si>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</si>
  <si>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文化活动县级资金，用于开展文艺演出等文化活动。</t>
  </si>
  <si>
    <t>产出指标</t>
  </si>
  <si>
    <t>时效指标</t>
  </si>
  <si>
    <t>资金拨付</t>
  </si>
  <si>
    <t>=</t>
  </si>
  <si>
    <t>及时</t>
  </si>
  <si>
    <t>%</t>
  </si>
  <si>
    <t>定性指标</t>
  </si>
  <si>
    <t>及时拨付资金</t>
  </si>
  <si>
    <t>效益指标</t>
  </si>
  <si>
    <t>社会效益</t>
  </si>
  <si>
    <t>文化活动关注度</t>
  </si>
  <si>
    <t>有所提升</t>
  </si>
  <si>
    <t>定量指标</t>
  </si>
  <si>
    <t>满意度指标</t>
  </si>
  <si>
    <t>服务对象满意度</t>
  </si>
  <si>
    <t>群众满意度</t>
  </si>
  <si>
    <t>&gt;=</t>
  </si>
  <si>
    <t>90</t>
  </si>
  <si>
    <t>成本指标</t>
  </si>
  <si>
    <t>经济成本指标</t>
  </si>
  <si>
    <t>经济成本</t>
  </si>
  <si>
    <t>220000</t>
  </si>
  <si>
    <t>元</t>
  </si>
  <si>
    <t>不断增强公共文化服务供给能力，更好服务广大人民群众。</t>
  </si>
  <si>
    <t>数量指标</t>
  </si>
  <si>
    <t>基层公共文化服务年人均投入</t>
  </si>
  <si>
    <t>20</t>
  </si>
  <si>
    <t>元/人年</t>
  </si>
  <si>
    <t>基本公共文化服务水平</t>
  </si>
  <si>
    <t>稳步提升</t>
  </si>
  <si>
    <t>群众对基本公共文化服务满意度</t>
  </si>
  <si>
    <t>引导和支持地方提供基本公共文化服务项目，改善基层公共文化体育设施条件，加强基层公共文化服务人才队伍建设等，支持加快构建现代公共文化服务体系，促进基本公共文化服务标准化、均等化，更好服务全市广大人民群众的文化需求。</t>
  </si>
  <si>
    <t>人均公共文化服务专项资金标准</t>
  </si>
  <si>
    <t>受益群众满意度</t>
  </si>
  <si>
    <t>遗属补助</t>
  </si>
  <si>
    <t>足额发放</t>
  </si>
  <si>
    <t>100</t>
  </si>
  <si>
    <t>可持续影响</t>
  </si>
  <si>
    <t>遗属生活水平稳步改善</t>
  </si>
  <si>
    <t>稳步改善</t>
  </si>
  <si>
    <t>是/否</t>
  </si>
  <si>
    <t>社会成本指标</t>
  </si>
  <si>
    <t>遗属基本生活保障覆盖率</t>
  </si>
  <si>
    <t>按文件要求覆盖</t>
  </si>
  <si>
    <t>为全民提供的基本服务项目全部免费，公共空间设施场地全部免费开放，所提供的基本服务项目全部免费，全年免费开放时间不低于245天，国家法定节假日和学校寒暑假期间适当延长开放时间,按规定组织开展公共文化活动，提升全民艺术普及和全民阅读服务水平，为群众提供优质、高效的公共文化服务体验。</t>
  </si>
  <si>
    <t>全年免费开放博物馆、图书馆、文化馆站总个数</t>
  </si>
  <si>
    <t>个</t>
  </si>
  <si>
    <t>实际免费开放个数</t>
  </si>
  <si>
    <t>质量指标</t>
  </si>
  <si>
    <t>免费开放度</t>
  </si>
  <si>
    <t>95</t>
  </si>
  <si>
    <t>衡量场馆是否按照政策要求实现全面免费开放，例如公共空间设施场地的免费开放度是否达到95%以上</t>
  </si>
  <si>
    <t>免费开放时间</t>
  </si>
  <si>
    <t>245</t>
  </si>
  <si>
    <t>天</t>
  </si>
  <si>
    <t>全年免费开放时间不低于245天，国家法定节假日和学校寒暑假期间适当延长开放时间</t>
  </si>
  <si>
    <t>持续提升群众的文化获得感</t>
  </si>
  <si>
    <t>成效明显</t>
  </si>
  <si>
    <t>观众从免费开放中文化获得感的情况</t>
  </si>
  <si>
    <t>群众对免费开放的满意率</t>
  </si>
  <si>
    <t>观众满意度</t>
  </si>
  <si>
    <t>&lt;=</t>
  </si>
  <si>
    <t>52000</t>
  </si>
  <si>
    <t>全年成本合计≤52000元。</t>
  </si>
  <si>
    <t>计算机终端采购</t>
  </si>
  <si>
    <t>采购数量</t>
  </si>
  <si>
    <t>15</t>
  </si>
  <si>
    <t>台/套</t>
  </si>
  <si>
    <t>办公效率提升</t>
  </si>
  <si>
    <t>昆财教〔2022〕25号</t>
  </si>
  <si>
    <t>基本公共文化服务服务水平</t>
  </si>
  <si>
    <t>昆财教【2022】25号</t>
  </si>
  <si>
    <t>群众对公共文化服务满意率</t>
  </si>
  <si>
    <t>引导和支持地方提供基本公共文化服务项目，改善基层公共文化设施条件，加强基层公共文化服务人才队伍建设等，支持加快构建现代公共文化服务体系，促进基本公共文化服务标准化、均等化、更好服务全市广大人民群众的文化需求。</t>
  </si>
  <si>
    <t>部门业务经费</t>
  </si>
  <si>
    <t>及时拨付</t>
  </si>
  <si>
    <t>服务能力</t>
  </si>
  <si>
    <t>用于文旅康养产业发展规划项目编制工作</t>
  </si>
  <si>
    <t>文旅产业规划编制</t>
  </si>
  <si>
    <t>培养一批基层文旅人才，提升基层文化工作者素质。通过人才选派和培养的实施，为当地文化事业建设注入新的活力，切实提高基层一线文化骨干素质，加强县乡文化人才队伍建设，有力地助推基层一线公共文化服务均等化，提升县乡公共文化服务水平，进一步提升文化工作者对乡村振兴的支持作用。</t>
  </si>
  <si>
    <t>选派文化工作者完成率</t>
  </si>
  <si>
    <t>提升基层文化工作者素质</t>
  </si>
  <si>
    <t>基层文化工作者对促进当地文化事业发展的影响</t>
  </si>
  <si>
    <t>长期</t>
  </si>
  <si>
    <t>社会公众对选派文化工作者的满意度</t>
  </si>
  <si>
    <t>培养文化工作者对培养项目的满意度</t>
  </si>
  <si>
    <t>三馆一站为全民提供的基本服务项目全部免费，公共空间设施场地全部免费开放，所提供的基本服务项目全部免费，按规定组织开展公共文化活动，开展线上线下群众文化活动，为群众提供优质、高效的公共文化服务体验。</t>
  </si>
  <si>
    <t>免费开放文化馆个数</t>
  </si>
  <si>
    <t>1.00</t>
  </si>
  <si>
    <t>全年免费开放天数</t>
  </si>
  <si>
    <t>&gt;</t>
  </si>
  <si>
    <t>文化馆免费开放时长</t>
  </si>
  <si>
    <t>196</t>
  </si>
  <si>
    <t>小时/月</t>
  </si>
  <si>
    <t>非物质文化遗产代表性传承人传承补助经费</t>
  </si>
  <si>
    <t>补助传承人</t>
  </si>
  <si>
    <t>人</t>
  </si>
  <si>
    <t>按时发放</t>
  </si>
  <si>
    <t>传承活动可持续影响</t>
  </si>
  <si>
    <t>可持续</t>
  </si>
  <si>
    <t>传承人满意度</t>
  </si>
  <si>
    <t>通过在富民7个乡镇（街道）地区定期放映电影，丰富农村文化生活，促进乡村文化建设和发展，2026年全年放映电影100场，每场900元。</t>
  </si>
  <si>
    <t>放映场次</t>
  </si>
  <si>
    <t>900</t>
  </si>
  <si>
    <t>场</t>
  </si>
  <si>
    <t>实际放映场次</t>
  </si>
  <si>
    <t>放映影片质量</t>
  </si>
  <si>
    <t>高质量</t>
  </si>
  <si>
    <t>①影片播放前，应检查影片节目与映前宣传节目是否一致，确认已下载至播放器，并有经过授权的放映场次；
②影片应内容健康向上、丰富多样。</t>
  </si>
  <si>
    <t>放映及时性</t>
  </si>
  <si>
    <t>放映活动应按照计划时间及时进行，不得随意更改或取消，如遇特殊情况需要更改放映时间或地点，应提前通知村民并说明原因</t>
  </si>
  <si>
    <t>文化传播效果</t>
  </si>
  <si>
    <t>显著提高</t>
  </si>
  <si>
    <t>观影后观众从电影中获取知识的情况</t>
  </si>
  <si>
    <t>单场成本</t>
  </si>
  <si>
    <t>单场成本≤100元，全年成本合计≤90000元。</t>
  </si>
  <si>
    <t>选派文化工作者数量</t>
  </si>
  <si>
    <t>切实提高基层一线文化骨干素质，加强县乡文化人才队伍建设，有力地助推基层一线公共文化服务均等化，提升县乡公共文化服务水平，进一步提升文化工作者对乡村振兴的支持作用。</t>
  </si>
  <si>
    <t>昆财教（2024）84号</t>
  </si>
  <si>
    <t>80</t>
  </si>
  <si>
    <t>文化工作者对促进当地乡村振兴作用</t>
  </si>
  <si>
    <t>明显</t>
  </si>
  <si>
    <t>按照第三方评价及年度考核结果，年内下达2023年基层公共文化服务项目市级补助部分30%考核资金468万元，通过提升基层公共文化服务专项资金投入标准，不断增强全市公共文化服务供给能力，更好服务全市广大人民群众。</t>
  </si>
  <si>
    <t>资金使用符合《昆明市基层公共文化服务专项资金管理暂行办法》</t>
  </si>
  <si>
    <t>群众对国家基本公共文化服务满意度</t>
  </si>
  <si>
    <t>通过此项目落实，确保各县（市）区文化馆（站）、图书馆向社会免费开放并提供基本公共文化服务，不断推进公共文化服务均等化。</t>
  </si>
  <si>
    <t>三馆一站免费开放考核通过率</t>
  </si>
  <si>
    <t>增强全市基层公共文化服务设施保障能力</t>
  </si>
  <si>
    <t>基本公共文化服务水平是否稳步提升</t>
  </si>
  <si>
    <t>完成富民县第四次全国文物普查实地调查、及时整理、录入调查资料和信息数据；做好依法认定、登记并公布不可移动文物，建立不可移动文物资源目录，逐级验收并向社会公布普查成果。</t>
  </si>
  <si>
    <t>四普数据审核通过率</t>
  </si>
  <si>
    <t>反映四普数据审核的质量情况</t>
  </si>
  <si>
    <t>四普知晓率</t>
  </si>
  <si>
    <t>反映群众对“四普”工作宣传内容的知晓率。</t>
  </si>
  <si>
    <t>反映群众对“四普”工作满意度。</t>
  </si>
  <si>
    <t>项目资金成本</t>
  </si>
  <si>
    <t>200000</t>
  </si>
  <si>
    <t>反映本单位组织开展四普工作的费用支出情况</t>
  </si>
  <si>
    <t xml:space="preserve">根据《昆明市文物局关于对省级文物保护单位富民文庙维修方案的批复》（昆文物复【2020】10号）要求，对照《富民文庙维修变更方案评审后改稿》对富民文庙进行修缮。文庙的修缮，对富民文脉的延续，对历史文化的传承，具有重大意义，文庙它既是一个传统文化的传承基地，又是一个旅游文化的窗口，所以文庙修缮，功在当代，利在千秋，有效推动我县文博事业快速、健康发展。    </t>
  </si>
  <si>
    <t>工程验收率合格率</t>
  </si>
  <si>
    <t>工程验收率合格率＝100％</t>
  </si>
  <si>
    <t>有效实施文物保护工程</t>
  </si>
  <si>
    <t>有效实施文物保护工程≥90％</t>
  </si>
  <si>
    <t>群众满意度≥90％</t>
  </si>
  <si>
    <t>成本控制</t>
  </si>
  <si>
    <t>1221380</t>
  </si>
  <si>
    <t>成本控制≤1221380元</t>
  </si>
  <si>
    <t>资金使用符合《昆明市基层公共文化服务专项资金管理暂行办法》=100％</t>
  </si>
  <si>
    <t>基层公共文化服务水平</t>
  </si>
  <si>
    <t>基层公共文化服务水平≥90％</t>
  </si>
  <si>
    <t>按照各级文物修缮工程方案对县域内文物保护单位进行修缮。</t>
  </si>
  <si>
    <t>工程验收率</t>
  </si>
  <si>
    <t>反映各级文保单位修缮质量情况</t>
  </si>
  <si>
    <t>反映有效实施文物保护工程，加强管理，挖掘价值，有效利用</t>
  </si>
  <si>
    <t>反映群众对各级文保单位修缮后对其价值挖掘的满意度</t>
  </si>
  <si>
    <t>500000</t>
  </si>
  <si>
    <t>反映预算单位组织开展修缮工程的费用支出情况。</t>
  </si>
  <si>
    <t>根据《中华人民共和国文物保护法》及《昆明市文物保护条例》，对县域内文物保护单位及登记文物开展每季度不少于1次的文物安全巡查检查，有效保障我县文保单位及登记文物安全，有效传承和弘扬中华优秀传统文化。</t>
  </si>
  <si>
    <t>每季度文物安全巡查次数</t>
  </si>
  <si>
    <t>1.0</t>
  </si>
  <si>
    <t>次</t>
  </si>
  <si>
    <t>有效实施文物安全巡查检查</t>
  </si>
  <si>
    <t>有效实施文物安全巡查检查≥90％</t>
  </si>
  <si>
    <t>4434</t>
  </si>
  <si>
    <t>成本控制≤4434元</t>
  </si>
  <si>
    <t>预算06表</t>
  </si>
  <si>
    <t>政府性基金预算支出预算表</t>
  </si>
  <si>
    <t>单位名称：全部</t>
  </si>
  <si>
    <t>本年政府性基金预算支出</t>
  </si>
  <si>
    <t>预算07表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</si>
  <si>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</si>
  <si>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</si>
  <si>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</si>
  <si>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</si>
  <si>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</si>
  <si>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</si>
  <si>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单位自筹</t>
  </si>
  <si>
    <t>便携式计算机</t>
  </si>
  <si>
    <t>台</t>
  </si>
  <si>
    <t>复印纸</t>
  </si>
  <si>
    <t>包</t>
  </si>
  <si>
    <t>录音笔</t>
  </si>
  <si>
    <t>录音外围设备</t>
  </si>
  <si>
    <t>支</t>
  </si>
  <si>
    <t>台式计算机</t>
  </si>
  <si>
    <t>文件柜</t>
  </si>
  <si>
    <t>组</t>
  </si>
  <si>
    <t>A4复印纸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</si>
  <si>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</si>
  <si>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</si>
  <si>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</si>
  <si>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</si>
  <si>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</si>
  <si>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</si>
  <si>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</si>
  <si>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</si>
  <si>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</si>
  <si>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预算09-1表</t>
  </si>
  <si>
    <t>单位名称（项目）</t>
  </si>
  <si>
    <t>地区</t>
  </si>
  <si>
    <t>磨憨经济合作区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</si>
  <si>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</si>
  <si>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</si>
  <si>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</si>
  <si>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</si>
  <si>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</si>
  <si>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</si>
  <si>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</si>
  <si>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</si>
  <si>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</si>
  <si>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11表</t>
  </si>
  <si>
    <t>上级补助</t>
  </si>
  <si>
    <t>预算12表</t>
  </si>
  <si>
    <t>项目级次</t>
  </si>
  <si>
    <t>312 民生类</t>
  </si>
  <si>
    <t>本级</t>
  </si>
  <si>
    <t>313 事业发展类</t>
  </si>
  <si>
    <t>预算08-1表</t>
  </si>
  <si>
    <t>部门编码</t>
  </si>
  <si>
    <t>部门名称</t>
  </si>
  <si>
    <t>内容</t>
  </si>
  <si>
    <t>说明</t>
  </si>
  <si>
    <t>部门总体目标</t>
  </si>
  <si>
    <t>部门职责</t>
  </si>
  <si>
    <t>组织群众文化活动，繁荣群众文化事业。文化宣传、文艺活动组织，美术摄影展览，文艺创作培训，文化交流，文化交流作品选送，民族民间文化艺术遗产收集整理与保护。</t>
  </si>
  <si>
    <t>根据三定方案归纳</t>
  </si>
  <si>
    <t>保存借阅图书资料，促进社会经济文化发展。 图书资料借阅、图书资料网络系统〈设计/施工/维护/管理〉、文献数字化处理、知识培训与社会教育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</si>
  <si>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</si>
  <si>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</si>
  <si>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</si>
  <si>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</si>
  <si>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</si>
  <si>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开展文物研究、保护管理，弘扬民族文化。 负责本县辖区内文物调查、征集、保护管理、维护修缮、藏品保管、宣传陈列，配合有关部门进行科学研究等工作。</t>
  </si>
  <si>
    <t>对应项目</t>
  </si>
  <si>
    <t>预算申报金额（元）</t>
  </si>
  <si>
    <t>一、完成2026年各项工作任务及主要工作目标考核。
二、做好本部门人员、公用经费保障，按规定落实干部职工各项待遇，支持部门正常履职。
三、根据国家省、市、有关文化、旅游工作的法律、法规和方针、政策，编制全县文化、旅游发展中长期规划和年度计划并组织实施。组织发展全县文化、旅游资源的普查，并做好规划、开发、利用和保护工作。</t>
  </si>
  <si>
    <t>总额</t>
  </si>
  <si>
    <t>财政拨款</t>
  </si>
  <si>
    <t>其他资金</t>
  </si>
  <si>
    <t>根据国家省、市、有关文化、旅游工作的法律、法规和方针、政策，编制全县文化、旅游发展中长期规划和年度计划并组织实施。组织发展全县文化、旅游资源的普查，并做好规划、开发、利用和保护工作，负责全县文化、旅游的统计和经济运行分析工作。负责对全县旅行社、旅游饭店、宾馆的管理和星级评定、承办县委、县政府和上级机关交办的其他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</si>
  <si>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</si>
  <si>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</si>
  <si>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</si>
  <si>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</si>
  <si>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</si>
  <si>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足额发放工资</t>
  </si>
  <si>
    <t>是否足额发放工资</t>
  </si>
  <si>
    <t>人员信息表</t>
  </si>
  <si>
    <t>公共图书馆个数</t>
  </si>
  <si>
    <t>是否满足</t>
  </si>
  <si>
    <t>公共图书馆个数占比</t>
  </si>
  <si>
    <t>工资发放人数</t>
  </si>
  <si>
    <t>实际发放人数/应发放人数×指标分值</t>
  </si>
  <si>
    <t>反映部门（单位）实际发放工资人员数量。工资福利包括：行政人员工资、社会保险、住房公积金、职业年金等。</t>
  </si>
  <si>
    <t>工资福利发放人数（行政编）</t>
  </si>
  <si>
    <t>工资足额发放</t>
  </si>
  <si>
    <t>工资福利发放人数（事业编）</t>
  </si>
  <si>
    <t>18</t>
  </si>
  <si>
    <t>公用经费保障人数</t>
  </si>
  <si>
    <t>27</t>
  </si>
  <si>
    <t>反映公用经费保障部门（单位）正常运转的在职人数情况。在职人数主要指办公、会议、培训、差旅、水费、电费等公用经费中服务保障的人数。</t>
  </si>
  <si>
    <t>元/人</t>
  </si>
  <si>
    <t>昆明市基层公共文化服务考核办法</t>
  </si>
  <si>
    <t>《加快构建现代公共文化服务体系的实施意见》</t>
  </si>
  <si>
    <t>部门运转</t>
  </si>
  <si>
    <t>正常运转</t>
  </si>
  <si>
    <t>部门全年正常运转，得分，反之，不得分。</t>
  </si>
  <si>
    <t>反映部门（单位）运转情况。</t>
  </si>
  <si>
    <t>指标值数据来源：部门年度工作总结及相关考核情况</t>
  </si>
  <si>
    <t>公共文化服务质量</t>
  </si>
  <si>
    <t>公共文化服务质量是否有所提升</t>
  </si>
  <si>
    <t>文物保护利用率</t>
  </si>
  <si>
    <t>文物保护利用率≧90％</t>
  </si>
  <si>
    <t>《富民县关于加快构建现代公共文化服务体系的实施意见》</t>
  </si>
  <si>
    <t>“三公经费”控制情况</t>
  </si>
  <si>
    <t>只减不增</t>
  </si>
  <si>
    <t>三公经费较上年不增，得满分；每超1%扣一定分值，扣完为止。</t>
  </si>
  <si>
    <t>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</si>
  <si>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指标值数据来源：决算报表</t>
  </si>
  <si>
    <t>三公经费较上年减少，得满分；每超1%扣一定分值，扣完为止。</t>
  </si>
  <si>
    <t>是否满意</t>
  </si>
  <si>
    <t>调查问卷</t>
  </si>
  <si>
    <t>反映社会公众对部门（单位）履职情况的满意程度。</t>
  </si>
  <si>
    <t>群众满意度≧90％</t>
  </si>
  <si>
    <t>单位人员满意度</t>
  </si>
  <si>
    <t>① 满意度≥90%，得满分；② 满意度介于60%（含）至90%（不含）之间，满意度×指标分值；③ 满意度＜60%，不得分。</t>
  </si>
  <si>
    <t>反映部门（单位）人员对工资福利发放的满意程度。</t>
  </si>
  <si>
    <t>预算14表</t>
  </si>
  <si>
    <t>2024年部门单位基本信息表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</si>
  <si>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</si>
  <si>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</si>
  <si>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</si>
  <si>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</si>
  <si>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</si>
  <si>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</si>
  <si>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</si>
  <si>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</si>
  <si>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</si>
  <si>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</si>
  <si>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</si>
  <si>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</si>
  <si>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</si>
  <si>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</si>
  <si>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</si>
  <si>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</si>
  <si>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</si>
  <si>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</si>
  <si>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</si>
  <si>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</si>
  <si>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</si>
  <si>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</si>
  <si>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</si>
  <si>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</si>
  <si>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行政单位</t>
  </si>
  <si>
    <t>全额</t>
  </si>
  <si>
    <t>富民县北城河路70号</t>
  </si>
  <si>
    <t>文化、体育和娱乐业</t>
  </si>
  <si>
    <t>公益一类</t>
  </si>
  <si>
    <t>富民县环城南路民族文化广场富民县文化馆</t>
  </si>
  <si>
    <t>非参公事业单位</t>
  </si>
  <si>
    <t>富民县环城南路民族文化广场</t>
  </si>
  <si>
    <t>富民县富民一中文庙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</si>
</sst>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b/>
      <sz val="19.5"/>
      <color rgb="FF000000"/>
      <name val="SimSun"/>
      <charset val="134"/>
    </font>
    <font>
      <sz val="11.25"/>
      <color rgb="FF000000"/>
      <name val="SimSun"/>
      <charset val="134"/>
    </font>
    <font>
      <sz val="9"/>
      <color theme="1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11.25"/>
      <color rgb="FF000000"/>
      <name val="宋体"/>
      <charset val="134"/>
    </font>
    <font>
      <sz val="9"/>
      <color rgb="FF000000"/>
      <name val="SimSun"/>
      <charset val="134"/>
    </font>
    <font>
      <sz val="10.5"/>
      <color rgb="FF000000"/>
      <name val="宋体"/>
      <charset val="134"/>
    </font>
    <font>
      <sz val="10.5"/>
      <color rgb="FF000000"/>
      <name val="SimSun"/>
      <charset val="134"/>
    </font>
    <font>
      <b/>
      <sz val="19.5"/>
      <color rgb="FF000000"/>
      <name val="宋体"/>
      <charset val="134"/>
    </font>
    <font>
      <b/>
      <sz val="11"/>
      <color rgb="FF000000"/>
      <name val="SimSun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</cellStyleXfs>
  <cellXfs count="95">
    <xf numFmtId="0" fontId="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50" applyNumberFormat="1" applyFont="1" applyBorder="1">
      <alignment horizontal="left" vertical="center" wrapText="1"/>
    </xf>
    <xf numFmtId="180" fontId="4" fillId="0" borderId="1" xfId="56" applyNumberFormat="1" applyFont="1" applyBorder="1">
      <alignment horizontal="right" vertical="center"/>
    </xf>
    <xf numFmtId="49" fontId="3" fillId="0" borderId="1" xfId="50" applyNumberFormat="1" applyFont="1" applyBorder="1" applyAlignment="1">
      <alignment horizontal="left" vertical="center" wrapText="1" indent="1"/>
    </xf>
    <xf numFmtId="49" fontId="4" fillId="0" borderId="1" xfId="50" applyNumberFormat="1" applyFont="1" applyBorder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/>
    <xf numFmtId="4" fontId="6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7" fillId="0" borderId="0" xfId="0" applyNumberFormat="1" applyFont="1" applyBorder="1" applyAlignment="1"/>
    <xf numFmtId="0" fontId="6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0" fontId="6" fillId="0" borderId="0" xfId="0" applyFont="1" applyBorder="1" applyAlignment="1" applyProtection="1">
      <alignment horizontal="right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right" vertical="center"/>
    </xf>
    <xf numFmtId="49" fontId="13" fillId="0" borderId="1" xfId="50" applyNumberFormat="1" applyFont="1" applyBorder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>
      <alignment horizontal="right" vertical="center"/>
    </xf>
    <xf numFmtId="0" fontId="0" fillId="0" borderId="1" xfId="0" applyFont="1" applyBorder="1">
      <alignment vertical="center"/>
    </xf>
    <xf numFmtId="176" fontId="3" fillId="0" borderId="1" xfId="5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 indent="2"/>
    </xf>
    <xf numFmtId="49" fontId="15" fillId="0" borderId="1" xfId="50" applyNumberFormat="1" applyFont="1" applyBorder="1">
      <alignment horizontal="left" vertical="center" wrapText="1"/>
    </xf>
    <xf numFmtId="176" fontId="16" fillId="0" borderId="1" xfId="0" applyNumberFormat="1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left" vertical="center" wrapText="1"/>
    </xf>
    <xf numFmtId="176" fontId="15" fillId="0" borderId="1" xfId="0" applyNumberFormat="1" applyFont="1" applyBorder="1" applyAlignment="1">
      <alignment horizontal="right" vertical="center"/>
    </xf>
    <xf numFmtId="49" fontId="15" fillId="0" borderId="1" xfId="50" applyNumberFormat="1" applyFont="1" applyBorder="1" applyAlignment="1">
      <alignment horizontal="left" vertical="center" wrapText="1" indent="1"/>
    </xf>
    <xf numFmtId="49" fontId="15" fillId="0" borderId="1" xfId="50" applyNumberFormat="1" applyFont="1" applyBorder="1" applyAlignment="1">
      <alignment horizontal="left" vertical="center" wrapText="1" indent="2"/>
    </xf>
    <xf numFmtId="0" fontId="17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49" fontId="16" fillId="0" borderId="1" xfId="50" applyNumberFormat="1" applyFont="1" applyBorder="1">
      <alignment horizontal="left" vertical="center" wrapText="1"/>
    </xf>
    <xf numFmtId="49" fontId="16" fillId="0" borderId="1" xfId="50" applyNumberFormat="1" applyFont="1" applyBorder="1" applyAlignment="1">
      <alignment horizontal="left" vertical="center" wrapText="1" indent="1"/>
    </xf>
    <xf numFmtId="49" fontId="16" fillId="0" borderId="1" xfId="50" applyNumberFormat="1" applyFont="1" applyBorder="1" applyAlignment="1">
      <alignment horizontal="left" vertical="center" wrapText="1" indent="2"/>
    </xf>
    <xf numFmtId="0" fontId="15" fillId="0" borderId="0" xfId="0" applyFont="1" applyAlignment="1" applyProtection="1">
      <alignment horizontal="right" vertical="top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6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workbookViewId="0">
      <selection activeCell="A31" sqref="A31"/>
    </sheetView>
  </sheetViews>
  <sheetFormatPr defaultColWidth="10" defaultRowHeight="12.75" customHeight="1" outlineLevelCol="3"/>
  <cols>
    <col min="1" max="1" width="39.1333333333333" customWidth="1"/>
    <col min="2" max="2" width="40.5666666666667" customWidth="1"/>
    <col min="3" max="3" width="40.2833333333333" customWidth="1"/>
    <col min="4" max="4" width="39.9916666666667" customWidth="1"/>
  </cols>
  <sheetData>
    <row r="1" ht="15" customHeight="1" spans="1:4">
      <c r="D1" s="93" t="s">
        <v>0</v>
      </c>
    </row>
    <row r="2" ht="41.25" customHeight="1" spans="1:4">
      <c r="A2" s="2" t="str">
        <f>"2026"&amp;"年财务收支预算总表"</f>
        <v>2026年财务收支预算总表</v>
      </c>
      <c r="B2" s="2"/>
      <c r="C2" s="2"/>
      <c r="D2" s="2"/>
    </row>
    <row r="3" ht="17.25" customHeight="1" spans="1:4">
      <c r="A3" s="3" t="str">
        <f>"单位名称："&amp;"富民县文化和旅游局"</f>
        <v>单位名称：富民县文化和旅游局</v>
      </c>
      <c r="B3" s="3"/>
      <c r="D3" s="1" t="s">
        <v>1</v>
      </c>
    </row>
    <row r="4" ht="23.25" customHeight="1" spans="1:4">
      <c r="A4" s="69" t="s">
        <v>2</v>
      </c>
      <c r="B4" s="69"/>
      <c r="C4" s="69" t="s">
        <v>3</v>
      </c>
      <c r="D4" s="69"/>
    </row>
    <row r="5" ht="24" customHeight="1" spans="1:4">
      <c r="A5" s="69" t="s">
        <v>4</v>
      </c>
      <c r="B5" s="69" t="str">
        <f>"2026"&amp;"年预算数"</f>
        <v>2026年预算数</v>
      </c>
      <c r="C5" s="69" t="s">
        <v>5</v>
      </c>
      <c r="D5" s="69" t="str">
        <f>"2026"&amp;"年预算数"</f>
        <v>2026年预算数</v>
      </c>
    </row>
    <row r="6" ht="17.25" customHeight="1" spans="1:4">
      <c r="A6" s="88" t="s">
        <v>6</v>
      </c>
      <c r="B6" s="84">
        <v>9302565.18</v>
      </c>
      <c r="C6" s="88" t="s">
        <v>7</v>
      </c>
      <c r="D6" s="84"/>
    </row>
    <row r="7" ht="17.25" customHeight="1" spans="1:4">
      <c r="A7" s="88" t="s">
        <v>8</v>
      </c>
      <c r="B7" s="84"/>
      <c r="C7" s="88" t="s">
        <v>9</v>
      </c>
      <c r="D7" s="84"/>
    </row>
    <row r="8" ht="17.25" customHeight="1" spans="1:4">
      <c r="A8" s="88" t="s">
        <v>10</v>
      </c>
      <c r="B8" s="84"/>
      <c r="C8" s="88" t="s">
        <v>11</v>
      </c>
      <c r="D8" s="84"/>
    </row>
    <row r="9" ht="17.25" customHeight="1" spans="1:4">
      <c r="A9" s="88" t="s">
        <v>12</v>
      </c>
      <c r="B9" s="84"/>
      <c r="C9" s="88" t="s">
        <v>13</v>
      </c>
      <c r="D9" s="84"/>
    </row>
    <row r="10" ht="17.25" customHeight="1" spans="1:4">
      <c r="A10" s="88" t="s">
        <v>14</v>
      </c>
      <c r="B10" s="84"/>
      <c r="C10" s="88" t="s">
        <v>15</v>
      </c>
      <c r="D10" s="84"/>
    </row>
    <row r="11" ht="17.25" customHeight="1" spans="1:4">
      <c r="A11" s="88" t="s">
        <v>16</v>
      </c>
      <c r="B11" s="84"/>
      <c r="C11" s="88" t="s">
        <v>17</v>
      </c>
      <c r="D11" s="84"/>
    </row>
    <row r="12" ht="17.25" customHeight="1" spans="1:4">
      <c r="A12" s="88" t="s">
        <v>18</v>
      </c>
      <c r="B12" s="84"/>
      <c r="C12" s="88" t="s">
        <v>19</v>
      </c>
      <c r="D12" s="84">
        <v>7336919.63</v>
      </c>
    </row>
    <row r="13" ht="17.25" customHeight="1" spans="1:4">
      <c r="A13" s="88" t="s">
        <v>20</v>
      </c>
      <c r="B13" s="84"/>
      <c r="C13" s="88" t="s">
        <v>21</v>
      </c>
      <c r="D13" s="84">
        <v>939239.28</v>
      </c>
    </row>
    <row r="14" ht="17.25" customHeight="1" spans="1:4">
      <c r="A14" s="88" t="s">
        <v>22</v>
      </c>
      <c r="B14" s="84"/>
      <c r="C14" s="88" t="s">
        <v>23</v>
      </c>
      <c r="D14" s="84">
        <v>591932.63</v>
      </c>
    </row>
    <row r="15" ht="17.25" customHeight="1" spans="1:4">
      <c r="A15" s="88" t="s">
        <v>24</v>
      </c>
      <c r="B15" s="84"/>
      <c r="C15" s="88" t="s">
        <v>25</v>
      </c>
      <c r="D15" s="84"/>
    </row>
    <row r="16" ht="17.25" customHeight="1" spans="1:4">
      <c r="A16" s="88"/>
      <c r="B16" s="84"/>
      <c r="C16" s="88" t="s">
        <v>26</v>
      </c>
      <c r="D16" s="84"/>
    </row>
    <row r="17" ht="17.25" customHeight="1" spans="1:4">
      <c r="A17" s="88"/>
      <c r="B17" s="84"/>
      <c r="C17" s="88" t="s">
        <v>27</v>
      </c>
      <c r="D17" s="84"/>
    </row>
    <row r="18" ht="17.25" customHeight="1" spans="1:4">
      <c r="A18" s="88"/>
      <c r="B18" s="84"/>
      <c r="C18" s="88" t="s">
        <v>28</v>
      </c>
      <c r="D18" s="84"/>
    </row>
    <row r="19" ht="17.25" customHeight="1" spans="1:4">
      <c r="A19" s="88"/>
      <c r="B19" s="84"/>
      <c r="C19" s="88" t="s">
        <v>29</v>
      </c>
      <c r="D19" s="84"/>
    </row>
    <row r="20" ht="17.25" customHeight="1" spans="1:4">
      <c r="A20" s="88"/>
      <c r="B20" s="84"/>
      <c r="C20" s="88" t="s">
        <v>30</v>
      </c>
      <c r="D20" s="84"/>
    </row>
    <row r="21" ht="17.25" customHeight="1" spans="1:4">
      <c r="A21" s="88"/>
      <c r="B21" s="84"/>
      <c r="C21" s="88" t="s">
        <v>31</v>
      </c>
      <c r="D21" s="84"/>
    </row>
    <row r="22" ht="17.25" customHeight="1" spans="1:4">
      <c r="A22" s="88"/>
      <c r="B22" s="84"/>
      <c r="C22" s="88" t="s">
        <v>32</v>
      </c>
      <c r="D22" s="84"/>
    </row>
    <row r="23" ht="17.25" customHeight="1" spans="1:4">
      <c r="A23" s="88"/>
      <c r="B23" s="84"/>
      <c r="C23" s="88" t="s">
        <v>33</v>
      </c>
      <c r="D23" s="84"/>
    </row>
    <row r="24" ht="17.25" customHeight="1" spans="1:4">
      <c r="A24" s="88"/>
      <c r="B24" s="84"/>
      <c r="C24" s="88" t="s">
        <v>34</v>
      </c>
      <c r="D24" s="84">
        <v>434473.64</v>
      </c>
    </row>
    <row r="25" ht="17.25" customHeight="1" spans="1:4">
      <c r="A25" s="88"/>
      <c r="B25" s="84"/>
      <c r="C25" s="88" t="s">
        <v>35</v>
      </c>
      <c r="D25" s="84"/>
    </row>
    <row r="26" ht="17.25" customHeight="1" spans="1:4">
      <c r="A26" s="88"/>
      <c r="B26" s="84"/>
      <c r="C26" s="88" t="s">
        <v>36</v>
      </c>
      <c r="D26" s="84"/>
    </row>
    <row r="27" ht="17.25" customHeight="1" spans="1:4">
      <c r="A27" s="88"/>
      <c r="B27" s="84"/>
      <c r="C27" s="88" t="s">
        <v>37</v>
      </c>
      <c r="D27" s="84"/>
    </row>
    <row r="28" ht="16.5" customHeight="1" spans="1:4">
      <c r="A28" s="88"/>
      <c r="B28" s="84"/>
      <c r="C28" s="88" t="s">
        <v>38</v>
      </c>
      <c r="D28" s="84"/>
    </row>
    <row r="29" ht="16.5" customHeight="1" spans="1:4">
      <c r="A29" s="88"/>
      <c r="B29" s="84"/>
      <c r="C29" s="88" t="s">
        <v>39</v>
      </c>
      <c r="D29" s="84"/>
    </row>
    <row r="30" ht="17.25" customHeight="1" spans="1:4">
      <c r="A30" s="88"/>
      <c r="B30" s="84"/>
      <c r="C30" s="88" t="s">
        <v>40</v>
      </c>
      <c r="D30" s="84"/>
    </row>
    <row r="31" ht="17.25" customHeight="1" spans="1:4">
      <c r="A31" s="88"/>
      <c r="B31" s="84"/>
      <c r="C31" s="88" t="s">
        <v>41</v>
      </c>
      <c r="D31" s="84"/>
    </row>
    <row r="32" ht="17.25" customHeight="1" spans="1:4">
      <c r="A32" s="88"/>
      <c r="B32" s="84"/>
      <c r="C32" s="88" t="s">
        <v>42</v>
      </c>
      <c r="D32" s="84"/>
    </row>
    <row r="33" ht="17.25" customHeight="1" spans="1:4">
      <c r="A33" s="88"/>
      <c r="B33" s="84"/>
      <c r="C33" s="88" t="s">
        <v>43</v>
      </c>
      <c r="D33" s="84"/>
    </row>
    <row r="34" ht="16.5" customHeight="1" spans="1:4">
      <c r="A34" s="89" t="s">
        <v>44</v>
      </c>
      <c r="B34" s="94">
        <f>9302565.18-0</f>
        <v>9302565.18</v>
      </c>
      <c r="C34" s="89" t="s">
        <v>45</v>
      </c>
      <c r="D34" s="94">
        <v>9302565.18</v>
      </c>
    </row>
    <row r="35" ht="16.5" customHeight="1" spans="1:4">
      <c r="A35" s="88" t="s">
        <v>46</v>
      </c>
      <c r="B35" s="84"/>
      <c r="C35" s="88" t="s">
        <v>47</v>
      </c>
      <c r="D35" s="84"/>
    </row>
    <row r="36" ht="16.5" customHeight="1" spans="1:4">
      <c r="A36" s="89" t="s">
        <v>48</v>
      </c>
      <c r="B36" s="94">
        <v>9302565.18</v>
      </c>
      <c r="C36" s="89" t="s">
        <v>49</v>
      </c>
      <c r="D36" s="94">
        <v>9302565.18</v>
      </c>
    </row>
  </sheetData>
  <mergeCells count="4">
    <mergeCell ref="A2:D2"/>
    <mergeCell ref="A3:B3"/>
    <mergeCell ref="A4:B4"/>
    <mergeCell ref="C4:D4"/>
  </mergeCells>
  <printOptions horizontalCentered="1"/>
  <pageMargins left="0.67" right="0.67" top="0.5" bottom="0.5" header="0" footer="0"/>
  <pageSetup paperSize="9" scale="7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5"/>
  <sheetViews>
    <sheetView showZeros="0" workbookViewId="0">
      <selection activeCell="A1" sqref="A1"/>
    </sheetView>
  </sheetViews>
  <sheetFormatPr defaultColWidth="10.7083333333333" defaultRowHeight="12" customHeight="1" outlineLevelRow="4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8" customHeight="1" spans="1:10">
      <c r="J1" s="1" t="s">
        <v>421</v>
      </c>
    </row>
    <row r="2" ht="39.75" customHeight="1" spans="1:10">
      <c r="A2" s="2" t="str">
        <f>"2026"&amp;"年项目支出绩效目标表（另文下达）"</f>
        <v>2026年项目支出绩效目标表（另文下达）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"单位名称："&amp;"富民县文化和旅游局"</f>
        <v>单位名称：富民县文化和旅游局</v>
      </c>
      <c r="B3" s="3"/>
      <c r="C3" s="3"/>
      <c r="D3" s="3"/>
      <c r="E3" s="3"/>
      <c r="F3" s="3"/>
      <c r="G3" s="3"/>
      <c r="H3" s="3"/>
    </row>
    <row r="4" ht="44.25" customHeight="1" spans="1:10">
      <c r="A4" s="69" t="s">
        <v>207</v>
      </c>
      <c r="B4" s="69" t="s">
        <v>422</v>
      </c>
      <c r="C4" s="78" t="s">
        <v>423</v>
      </c>
      <c r="D4" s="69" t="s">
        <v>424</v>
      </c>
      <c r="E4" s="69" t="s">
        <v>425</v>
      </c>
      <c r="F4" s="69" t="s">
        <v>426</v>
      </c>
      <c r="G4" s="69" t="s">
        <v>427</v>
      </c>
      <c r="H4" s="69" t="s">
        <v>428</v>
      </c>
      <c r="I4" s="69" t="s">
        <v>429</v>
      </c>
      <c r="J4" s="69" t="s">
        <v>430</v>
      </c>
    </row>
    <row r="5" ht="18.7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</row>
  </sheetData>
  <mergeCells count="2">
    <mergeCell ref="A2:J2"/>
    <mergeCell ref="A3:H3"/>
  </mergeCells>
  <printOptions horizontalCentered="1"/>
  <pageMargins left="0.67" right="0.67" top="0.5" bottom="0.5" header="0" footer="0"/>
  <pageSetup paperSize="9" scale="5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showZeros="0" workbookViewId="0">
      <selection activeCell="A1" sqref="A1"/>
    </sheetView>
  </sheetViews>
  <sheetFormatPr defaultColWidth="10.7083333333333" defaultRowHeight="14.25" customHeight="1" outlineLevelCol="5"/>
  <cols>
    <col min="1" max="1" width="37.575" customWidth="1"/>
    <col min="2" max="2" width="24.1416666666667" customWidth="1"/>
    <col min="3" max="3" width="37.575" customWidth="1"/>
    <col min="4" max="4" width="32.2833333333333" customWidth="1"/>
    <col min="5" max="6" width="42.85" customWidth="1"/>
  </cols>
  <sheetData>
    <row r="1" ht="12" customHeight="1" spans="1:6">
      <c r="A1">
        <v>1</v>
      </c>
      <c r="B1">
        <v>0</v>
      </c>
      <c r="C1">
        <v>1</v>
      </c>
      <c r="F1" s="1" t="s">
        <v>597</v>
      </c>
    </row>
    <row r="2" ht="42" customHeight="1" spans="1:6">
      <c r="A2" s="2" t="str">
        <f>"2026"&amp;"年政府性基金预算支出预算表"</f>
        <v>2026年政府性基金预算支出预算表</v>
      </c>
      <c r="B2" s="2" t="s">
        <v>598</v>
      </c>
      <c r="C2" s="2"/>
      <c r="D2" s="2"/>
      <c r="E2" s="2"/>
      <c r="F2" s="2"/>
    </row>
    <row r="3" ht="13.5" customHeight="1" spans="1:6">
      <c r="A3" s="3" t="str">
        <f>"单位名称："&amp;"富民县文化和旅游局"</f>
        <v>单位名称：富民县文化和旅游局</v>
      </c>
      <c r="B3" s="3" t="s">
        <v>599</v>
      </c>
      <c r="C3" s="3"/>
      <c r="F3" s="1" t="s">
        <v>190</v>
      </c>
    </row>
    <row r="4" ht="19.5" customHeight="1" spans="1:6">
      <c r="A4" s="69" t="s">
        <v>205</v>
      </c>
      <c r="B4" s="69" t="s">
        <v>76</v>
      </c>
      <c r="C4" s="69" t="s">
        <v>77</v>
      </c>
      <c r="D4" s="69" t="s">
        <v>600</v>
      </c>
      <c r="E4" s="69"/>
      <c r="F4" s="69"/>
    </row>
    <row r="5" ht="18.75" customHeight="1" spans="1:6">
      <c r="A5" s="69"/>
      <c r="B5" s="69"/>
      <c r="C5" s="69"/>
      <c r="D5" s="69" t="s">
        <v>53</v>
      </c>
      <c r="E5" s="69" t="s">
        <v>78</v>
      </c>
      <c r="F5" s="69" t="s">
        <v>79</v>
      </c>
    </row>
    <row r="6" ht="18.75" customHeight="1" spans="1:6">
      <c r="A6" s="69">
        <v>1</v>
      </c>
      <c r="B6" s="69" t="s">
        <v>87</v>
      </c>
      <c r="C6" s="69">
        <v>3</v>
      </c>
      <c r="D6" s="69">
        <v>4</v>
      </c>
      <c r="E6" s="69">
        <v>5</v>
      </c>
      <c r="F6" s="69">
        <v>6</v>
      </c>
    </row>
    <row r="7" ht="21" customHeight="1" spans="1:6">
      <c r="A7" s="5"/>
      <c r="B7" s="5"/>
      <c r="C7" s="5"/>
      <c r="D7" s="75"/>
      <c r="E7" s="75"/>
      <c r="F7" s="75"/>
    </row>
    <row r="8" ht="21" customHeight="1" spans="1:6">
      <c r="A8" s="5"/>
      <c r="B8" s="5"/>
      <c r="C8" s="5"/>
      <c r="D8" s="75"/>
      <c r="E8" s="75"/>
      <c r="F8" s="75"/>
    </row>
    <row r="9" ht="18.75" customHeight="1" spans="1:6">
      <c r="A9" s="69" t="s">
        <v>195</v>
      </c>
      <c r="B9" s="69" t="s">
        <v>195</v>
      </c>
      <c r="C9" s="69" t="s">
        <v>195</v>
      </c>
      <c r="D9" s="75"/>
      <c r="E9" s="75"/>
      <c r="F9" s="75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26" right="0.26" top="0.39" bottom="0.39" header="0.33" footer="0.33"/>
  <pageSetup paperSize="9" scale="6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4"/>
  <sheetViews>
    <sheetView showZeros="0" workbookViewId="0">
      <selection activeCell="C28" sqref="C28"/>
    </sheetView>
  </sheetViews>
  <sheetFormatPr defaultColWidth="10.7083333333333" defaultRowHeight="14.25" customHeight="1"/>
  <cols>
    <col min="1" max="2" width="38" customWidth="1"/>
    <col min="3" max="3" width="48" customWidth="1"/>
    <col min="4" max="4" width="25.2833333333333" customWidth="1"/>
    <col min="5" max="5" width="41.1416666666667" customWidth="1"/>
    <col min="6" max="6" width="9" customWidth="1"/>
    <col min="7" max="7" width="13" customWidth="1"/>
    <col min="8" max="8" width="15.575" customWidth="1"/>
    <col min="9" max="18" width="23.2833333333333" customWidth="1"/>
    <col min="19" max="19" width="23.1416666666667" customWidth="1"/>
  </cols>
  <sheetData>
    <row r="1" ht="15.75" customHeight="1" spans="1:19">
      <c r="S1" s="1" t="s">
        <v>601</v>
      </c>
    </row>
    <row r="2" ht="41.25" customHeight="1" spans="1:19">
      <c r="A2" s="2" t="str">
        <f>"2026"&amp;"年部门政府采购预算表"</f>
        <v>2026年部门政府采购预算表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8.75" customHeight="1" spans="1:19">
      <c r="A3" t="str">
        <f>"单位名称："&amp;"富民县文化和旅游局"</f>
        <v>单位名称：富民县文化和旅游局</v>
      </c>
      <c r="S3" s="1" t="s">
        <v>1</v>
      </c>
    </row>
    <row r="4" ht="15.75" customHeight="1" spans="1:19">
      <c r="A4" s="69" t="s">
        <v>204</v>
      </c>
      <c r="B4" s="69" t="s">
        <v>205</v>
      </c>
      <c r="C4" s="69" t="s">
        <v>602</v>
      </c>
      <c r="D4" s="69" t="s">
        <v>603</v>
      </c>
      <c r="E4" s="69" t="s">
        <v>604</v>
      </c>
      <c r="F4" s="4" t="s">
        <v>605</v>
      </c>
      <c r="G4" s="69" t="s">
        <v>606</v>
      </c>
      <c r="H4" s="4" t="s">
        <v>607</v>
      </c>
      <c r="I4" s="69" t="s">
        <v>212</v>
      </c>
      <c r="J4" s="69"/>
      <c r="K4" s="69"/>
      <c r="L4" s="69"/>
      <c r="M4" s="69"/>
      <c r="N4" s="69"/>
      <c r="O4" s="69"/>
      <c r="P4" s="69"/>
      <c r="Q4" s="69"/>
      <c r="R4" s="69"/>
      <c r="S4" s="69"/>
    </row>
    <row r="5" ht="17.25" customHeight="1" spans="1:19">
      <c r="A5" s="69"/>
      <c r="B5" s="69"/>
      <c r="C5" s="69"/>
      <c r="D5" s="69"/>
      <c r="E5" s="69"/>
      <c r="F5" s="4"/>
      <c r="G5" s="69"/>
      <c r="H5" s="4"/>
      <c r="I5" s="69" t="s">
        <v>53</v>
      </c>
      <c r="J5" s="69" t="s">
        <v>56</v>
      </c>
      <c r="K5" s="69" t="s">
        <v>57</v>
      </c>
      <c r="L5" s="69" t="s">
        <v>58</v>
      </c>
      <c r="M5" s="69" t="s">
        <v>59</v>
      </c>
      <c r="N5" s="69" t="s">
        <v>608</v>
      </c>
      <c r="O5" s="69"/>
      <c r="P5" s="69"/>
      <c r="Q5" s="69"/>
      <c r="R5" s="69"/>
      <c r="S5" s="69"/>
    </row>
    <row r="6" ht="54" customHeight="1" spans="1:19">
      <c r="A6" s="69"/>
      <c r="B6" s="69"/>
      <c r="C6" s="69"/>
      <c r="D6" s="69"/>
      <c r="E6" s="69"/>
      <c r="F6" s="4"/>
      <c r="G6" s="69"/>
      <c r="H6" s="4"/>
      <c r="I6" s="69"/>
      <c r="J6" s="69" t="s">
        <v>55</v>
      </c>
      <c r="K6" s="69"/>
      <c r="L6" s="69"/>
      <c r="M6" s="69"/>
      <c r="N6" s="69" t="s">
        <v>55</v>
      </c>
      <c r="O6" s="69" t="s">
        <v>61</v>
      </c>
      <c r="P6" s="69" t="s">
        <v>63</v>
      </c>
      <c r="Q6" s="69" t="s">
        <v>62</v>
      </c>
      <c r="R6" s="69" t="s">
        <v>64</v>
      </c>
      <c r="S6" s="69" t="s">
        <v>65</v>
      </c>
    </row>
    <row r="7" ht="18" customHeight="1" spans="1:19">
      <c r="A7" s="69">
        <v>1</v>
      </c>
      <c r="B7" s="69" t="s">
        <v>87</v>
      </c>
      <c r="C7" s="69" t="s">
        <v>88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</row>
    <row r="8" ht="21" customHeight="1" spans="1:19">
      <c r="A8" s="5" t="s">
        <v>67</v>
      </c>
      <c r="B8" s="5" t="s">
        <v>72</v>
      </c>
      <c r="C8" s="5" t="s">
        <v>398</v>
      </c>
      <c r="D8" s="5" t="s">
        <v>609</v>
      </c>
      <c r="E8" s="5" t="s">
        <v>609</v>
      </c>
      <c r="F8" s="5" t="s">
        <v>610</v>
      </c>
      <c r="G8" s="77">
        <v>1</v>
      </c>
      <c r="H8" s="70">
        <v>7000</v>
      </c>
      <c r="I8" s="70">
        <v>7000</v>
      </c>
      <c r="J8" s="70">
        <v>7000</v>
      </c>
      <c r="K8" s="70"/>
      <c r="L8" s="70"/>
      <c r="M8" s="70"/>
      <c r="N8" s="70"/>
      <c r="O8" s="70"/>
      <c r="P8" s="70"/>
      <c r="Q8" s="70"/>
      <c r="R8" s="70"/>
      <c r="S8" s="70"/>
    </row>
    <row r="9" ht="21" customHeight="1" spans="1:19">
      <c r="A9" s="5" t="s">
        <v>67</v>
      </c>
      <c r="B9" s="5" t="s">
        <v>72</v>
      </c>
      <c r="C9" s="5" t="s">
        <v>398</v>
      </c>
      <c r="D9" s="5" t="s">
        <v>611</v>
      </c>
      <c r="E9" s="5" t="s">
        <v>611</v>
      </c>
      <c r="F9" s="5" t="s">
        <v>612</v>
      </c>
      <c r="G9" s="77">
        <v>600</v>
      </c>
      <c r="H9" s="70">
        <v>17400</v>
      </c>
      <c r="I9" s="70">
        <v>17400</v>
      </c>
      <c r="J9" s="70">
        <v>17400</v>
      </c>
      <c r="K9" s="70"/>
      <c r="L9" s="70"/>
      <c r="M9" s="70"/>
      <c r="N9" s="70"/>
      <c r="O9" s="70"/>
      <c r="P9" s="70"/>
      <c r="Q9" s="70"/>
      <c r="R9" s="70"/>
      <c r="S9" s="70"/>
    </row>
    <row r="10" ht="21" customHeight="1" spans="1:19">
      <c r="A10" s="5" t="s">
        <v>67</v>
      </c>
      <c r="B10" s="5" t="s">
        <v>72</v>
      </c>
      <c r="C10" s="5" t="s">
        <v>398</v>
      </c>
      <c r="D10" s="5" t="s">
        <v>613</v>
      </c>
      <c r="E10" s="5" t="s">
        <v>614</v>
      </c>
      <c r="F10" s="5" t="s">
        <v>615</v>
      </c>
      <c r="G10" s="77">
        <v>1</v>
      </c>
      <c r="H10" s="70">
        <v>1100</v>
      </c>
      <c r="I10" s="70">
        <v>1100</v>
      </c>
      <c r="J10" s="70">
        <v>1100</v>
      </c>
      <c r="K10" s="70"/>
      <c r="L10" s="70"/>
      <c r="M10" s="70"/>
      <c r="N10" s="70"/>
      <c r="O10" s="70"/>
      <c r="P10" s="70"/>
      <c r="Q10" s="70"/>
      <c r="R10" s="70"/>
      <c r="S10" s="70"/>
    </row>
    <row r="11" ht="21" customHeight="1" spans="1:19">
      <c r="A11" s="5" t="s">
        <v>67</v>
      </c>
      <c r="B11" s="5" t="s">
        <v>72</v>
      </c>
      <c r="C11" s="5" t="s">
        <v>398</v>
      </c>
      <c r="D11" s="5" t="s">
        <v>616</v>
      </c>
      <c r="E11" s="5" t="s">
        <v>616</v>
      </c>
      <c r="F11" s="5" t="s">
        <v>610</v>
      </c>
      <c r="G11" s="77">
        <v>4</v>
      </c>
      <c r="H11" s="70">
        <v>20000</v>
      </c>
      <c r="I11" s="70">
        <v>20000</v>
      </c>
      <c r="J11" s="70">
        <v>20000</v>
      </c>
      <c r="K11" s="70"/>
      <c r="L11" s="70"/>
      <c r="M11" s="70"/>
      <c r="N11" s="70"/>
      <c r="O11" s="70"/>
      <c r="P11" s="70"/>
      <c r="Q11" s="70"/>
      <c r="R11" s="70"/>
      <c r="S11" s="70"/>
    </row>
    <row r="12" ht="21" customHeight="1" spans="1:19">
      <c r="A12" s="5" t="s">
        <v>67</v>
      </c>
      <c r="B12" s="5" t="s">
        <v>72</v>
      </c>
      <c r="C12" s="5" t="s">
        <v>398</v>
      </c>
      <c r="D12" s="5" t="s">
        <v>617</v>
      </c>
      <c r="E12" s="5" t="s">
        <v>617</v>
      </c>
      <c r="F12" s="5" t="s">
        <v>618</v>
      </c>
      <c r="G12" s="77">
        <v>6</v>
      </c>
      <c r="H12" s="70">
        <v>4500</v>
      </c>
      <c r="I12" s="70">
        <v>4500</v>
      </c>
      <c r="J12" s="70">
        <v>4500</v>
      </c>
      <c r="K12" s="70"/>
      <c r="L12" s="70"/>
      <c r="M12" s="70"/>
      <c r="N12" s="70"/>
      <c r="O12" s="70"/>
      <c r="P12" s="70"/>
      <c r="Q12" s="70"/>
      <c r="R12" s="70"/>
      <c r="S12" s="70"/>
    </row>
    <row r="13" ht="21" customHeight="1" spans="1:19">
      <c r="A13" s="5" t="s">
        <v>67</v>
      </c>
      <c r="B13" s="5" t="s">
        <v>74</v>
      </c>
      <c r="C13" s="5" t="s">
        <v>234</v>
      </c>
      <c r="D13" s="5" t="s">
        <v>619</v>
      </c>
      <c r="E13" s="5" t="s">
        <v>611</v>
      </c>
      <c r="F13" s="5" t="s">
        <v>454</v>
      </c>
      <c r="G13" s="77">
        <v>5</v>
      </c>
      <c r="H13" s="70">
        <v>1000</v>
      </c>
      <c r="I13" s="70">
        <v>1000</v>
      </c>
      <c r="J13" s="70">
        <v>1000</v>
      </c>
      <c r="K13" s="70"/>
      <c r="L13" s="70"/>
      <c r="M13" s="70"/>
      <c r="N13" s="70"/>
      <c r="O13" s="70"/>
      <c r="P13" s="70"/>
      <c r="Q13" s="70"/>
      <c r="R13" s="70"/>
      <c r="S13" s="70"/>
    </row>
    <row r="14" ht="21" customHeight="1" spans="1:19">
      <c r="A14" s="69" t="s">
        <v>195</v>
      </c>
      <c r="B14" s="69"/>
      <c r="C14" s="69"/>
      <c r="D14" s="69"/>
      <c r="E14" s="69"/>
      <c r="F14" s="69"/>
      <c r="G14" s="69"/>
      <c r="H14" s="70"/>
      <c r="I14" s="70">
        <v>51000</v>
      </c>
      <c r="J14" s="70">
        <v>51000</v>
      </c>
      <c r="K14" s="70"/>
      <c r="L14" s="70"/>
      <c r="M14" s="70"/>
      <c r="N14" s="70"/>
      <c r="O14" s="70"/>
      <c r="P14" s="70"/>
      <c r="Q14" s="70"/>
      <c r="R14" s="70"/>
      <c r="S14" s="70"/>
    </row>
  </sheetData>
  <mergeCells count="18">
    <mergeCell ref="A2:S2"/>
    <mergeCell ref="A3:H3"/>
    <mergeCell ref="I4:S4"/>
    <mergeCell ref="N5:S5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67" right="0.67" top="0.5" bottom="0.5" header="0" footer="0"/>
  <pageSetup paperSize="9" scale="27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1" sqref="A1"/>
    </sheetView>
  </sheetViews>
  <sheetFormatPr defaultColWidth="10.7083333333333" defaultRowHeight="14.25" customHeight="1"/>
  <cols>
    <col min="1" max="5" width="45.7083333333333" customWidth="1"/>
    <col min="6" max="6" width="32.1416666666667" customWidth="1"/>
    <col min="7" max="7" width="33.2833333333333" customWidth="1"/>
    <col min="8" max="8" width="32.85" customWidth="1"/>
    <col min="9" max="9" width="45.7083333333333" customWidth="1"/>
    <col min="10" max="18" width="23.85" customWidth="1"/>
    <col min="19" max="20" width="23.7083333333333" customWidth="1"/>
  </cols>
  <sheetData>
    <row r="1" ht="16.5" customHeight="1" spans="1:20">
      <c r="T1" s="1" t="s">
        <v>620</v>
      </c>
    </row>
    <row r="2" ht="41.25" customHeight="1" spans="1:20">
      <c r="A2" s="2" t="str">
        <f>"2026"&amp;"年政府购买服务预算表"</f>
        <v>2026年政府购买服务预算表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2.5" customHeight="1" spans="1:20">
      <c r="A3" t="str">
        <f>"单位名称："&amp;"富民县文化和旅游局"</f>
        <v>单位名称：富民县文化和旅游局</v>
      </c>
      <c r="T3" s="1" t="s">
        <v>1</v>
      </c>
    </row>
    <row r="4" ht="24" customHeight="1" spans="1:20">
      <c r="A4" s="69" t="s">
        <v>204</v>
      </c>
      <c r="B4" s="69" t="s">
        <v>205</v>
      </c>
      <c r="C4" s="69" t="s">
        <v>207</v>
      </c>
      <c r="D4" s="69" t="s">
        <v>621</v>
      </c>
      <c r="E4" s="69" t="s">
        <v>622</v>
      </c>
      <c r="F4" s="69" t="s">
        <v>623</v>
      </c>
      <c r="G4" s="69" t="s">
        <v>624</v>
      </c>
      <c r="H4" s="69" t="s">
        <v>625</v>
      </c>
      <c r="I4" s="69" t="s">
        <v>626</v>
      </c>
      <c r="J4" s="69" t="s">
        <v>212</v>
      </c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24" customHeight="1" spans="1:20">
      <c r="A5" s="69"/>
      <c r="B5" s="69"/>
      <c r="C5" s="69"/>
      <c r="D5" s="69"/>
      <c r="E5" s="69"/>
      <c r="F5" s="69"/>
      <c r="G5" s="69"/>
      <c r="H5" s="69"/>
      <c r="I5" s="69"/>
      <c r="J5" s="69" t="s">
        <v>53</v>
      </c>
      <c r="K5" s="69" t="s">
        <v>56</v>
      </c>
      <c r="L5" s="69" t="s">
        <v>627</v>
      </c>
      <c r="M5" s="69" t="s">
        <v>58</v>
      </c>
      <c r="N5" s="69" t="s">
        <v>628</v>
      </c>
      <c r="O5" s="69" t="s">
        <v>608</v>
      </c>
      <c r="P5" s="69"/>
      <c r="Q5" s="69"/>
      <c r="R5" s="69"/>
      <c r="S5" s="69"/>
      <c r="T5" s="69"/>
    </row>
    <row r="6" ht="54" customHeight="1" spans="1:20">
      <c r="A6" s="69"/>
      <c r="B6" s="69"/>
      <c r="C6" s="69"/>
      <c r="D6" s="69"/>
      <c r="E6" s="69"/>
      <c r="F6" s="69"/>
      <c r="G6" s="69"/>
      <c r="H6" s="69"/>
      <c r="I6" s="69"/>
      <c r="J6" s="69"/>
      <c r="K6" s="69" t="s">
        <v>55</v>
      </c>
      <c r="L6" s="69"/>
      <c r="M6" s="69"/>
      <c r="N6" s="69"/>
      <c r="O6" s="69" t="s">
        <v>55</v>
      </c>
      <c r="P6" s="69" t="s">
        <v>61</v>
      </c>
      <c r="Q6" s="69" t="s">
        <v>63</v>
      </c>
      <c r="R6" s="69" t="s">
        <v>62</v>
      </c>
      <c r="S6" s="69" t="s">
        <v>64</v>
      </c>
      <c r="T6" s="69" t="s">
        <v>65</v>
      </c>
    </row>
    <row r="7" ht="17.25" customHeight="1" spans="1:20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  <c r="T7" s="69">
        <v>20</v>
      </c>
    </row>
    <row r="8" ht="21" customHeight="1" spans="1:20">
      <c r="A8" s="71"/>
      <c r="B8" s="71"/>
      <c r="C8" s="71"/>
      <c r="D8" s="71"/>
      <c r="E8" s="71"/>
      <c r="F8" s="71"/>
      <c r="G8" s="71"/>
      <c r="H8" s="71"/>
      <c r="I8" s="71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1" customHeight="1" spans="1:20">
      <c r="A9" s="69" t="s">
        <v>195</v>
      </c>
      <c r="B9" s="69"/>
      <c r="C9" s="69"/>
      <c r="D9" s="69"/>
      <c r="E9" s="69"/>
      <c r="F9" s="69"/>
      <c r="G9" s="69"/>
      <c r="H9" s="69"/>
      <c r="I9" s="69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67" right="0.67" top="0.5" bottom="0.5" header="0" footer="0"/>
  <pageSetup paperSize="9" scale="2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8"/>
  <sheetViews>
    <sheetView showZeros="0" workbookViewId="0">
      <selection activeCell="A1" sqref="A1"/>
    </sheetView>
  </sheetViews>
  <sheetFormatPr defaultColWidth="10.7083333333333" defaultRowHeight="14.25" customHeight="1" outlineLevelRow="7" outlineLevelCol="4"/>
  <cols>
    <col min="1" max="1" width="44" customWidth="1"/>
    <col min="2" max="5" width="23.2833333333333" customWidth="1"/>
  </cols>
  <sheetData>
    <row r="1" ht="17.25" customHeight="1" spans="1:5">
      <c r="E1" s="1" t="s">
        <v>629</v>
      </c>
    </row>
    <row r="2" ht="41.25" customHeight="1" spans="1:5">
      <c r="A2" s="2" t="str">
        <f>"2026"&amp;"年对下转移支付预算表"</f>
        <v>2026年对下转移支付预算表</v>
      </c>
      <c r="B2" s="2"/>
      <c r="C2" s="2"/>
      <c r="D2" s="2"/>
      <c r="E2" s="2"/>
    </row>
    <row r="3" ht="18" customHeight="1" spans="1:5">
      <c r="A3" t="str">
        <f>"单位名称："&amp;"富民县文化和旅游局"</f>
        <v>单位名称：富民县文化和旅游局</v>
      </c>
      <c r="E3" s="1" t="s">
        <v>1</v>
      </c>
    </row>
    <row r="4" ht="19.5" customHeight="1" spans="1:5">
      <c r="A4" s="69" t="s">
        <v>630</v>
      </c>
      <c r="B4" s="69" t="s">
        <v>212</v>
      </c>
      <c r="C4" s="69"/>
      <c r="D4" s="69"/>
      <c r="E4" s="69" t="s">
        <v>631</v>
      </c>
    </row>
    <row r="5" ht="40.5" customHeight="1" spans="1:5">
      <c r="A5" s="69"/>
      <c r="B5" s="69" t="s">
        <v>53</v>
      </c>
      <c r="C5" s="69" t="s">
        <v>56</v>
      </c>
      <c r="D5" s="69" t="s">
        <v>627</v>
      </c>
      <c r="E5" s="69" t="s">
        <v>632</v>
      </c>
    </row>
    <row r="6" ht="19.5" customHeight="1" spans="1:5">
      <c r="A6" s="69">
        <v>1</v>
      </c>
      <c r="B6" s="69">
        <v>2</v>
      </c>
      <c r="C6" s="69">
        <v>3</v>
      </c>
      <c r="D6" s="69">
        <v>4</v>
      </c>
      <c r="E6" s="69">
        <v>5</v>
      </c>
    </row>
    <row r="7" ht="19.5" customHeight="1" spans="1:5">
      <c r="A7" s="5"/>
      <c r="B7" s="75"/>
      <c r="C7" s="75"/>
      <c r="D7" s="75"/>
      <c r="E7" s="76"/>
    </row>
    <row r="8" ht="19.5" customHeight="1" spans="1:5">
      <c r="A8" s="5"/>
      <c r="B8" s="75"/>
      <c r="C8" s="75"/>
      <c r="D8" s="75"/>
      <c r="E8" s="76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67" right="0.67" top="0.5" bottom="0.5" header="0" footer="0"/>
  <pageSetup paperSize="9" scale="9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showZeros="0" workbookViewId="0">
      <selection activeCell="A1" sqref="A1"/>
    </sheetView>
  </sheetViews>
  <sheetFormatPr defaultColWidth="10.7083333333333" defaultRowHeight="12" customHeight="1" outlineLevelRow="6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6.5" customHeight="1" spans="1:10">
      <c r="A1" s="72"/>
      <c r="B1" s="72"/>
      <c r="C1" s="72"/>
      <c r="D1" s="72"/>
      <c r="E1" s="72"/>
      <c r="F1" s="72"/>
      <c r="G1" s="72"/>
      <c r="H1" s="72"/>
      <c r="I1" s="72"/>
      <c r="J1" s="1" t="s">
        <v>633</v>
      </c>
    </row>
    <row r="2" ht="41.25" customHeight="1" spans="1:10">
      <c r="A2" s="2" t="str">
        <f>"2026"&amp;"年对下转移支付绩效目标表"</f>
        <v>2026年对下转移支付绩效目标表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73" t="str">
        <f>"单位名称："&amp;"富民县文化和旅游局"</f>
        <v>单位名称：富民县文化和旅游局</v>
      </c>
      <c r="B3" s="73"/>
      <c r="C3" s="73"/>
      <c r="D3" s="73"/>
      <c r="E3" s="73"/>
      <c r="F3" s="73"/>
      <c r="G3" s="73"/>
      <c r="H3" s="73"/>
      <c r="I3" s="72"/>
      <c r="J3" s="72"/>
    </row>
    <row r="4" ht="44.25" customHeight="1" spans="1:10">
      <c r="A4" s="74" t="s">
        <v>630</v>
      </c>
      <c r="B4" s="74" t="s">
        <v>422</v>
      </c>
      <c r="C4" s="74" t="s">
        <v>423</v>
      </c>
      <c r="D4" s="74" t="s">
        <v>424</v>
      </c>
      <c r="E4" s="74" t="s">
        <v>425</v>
      </c>
      <c r="F4" s="74" t="s">
        <v>426</v>
      </c>
      <c r="G4" s="74" t="s">
        <v>427</v>
      </c>
      <c r="H4" s="74" t="s">
        <v>428</v>
      </c>
      <c r="I4" s="74" t="s">
        <v>429</v>
      </c>
      <c r="J4" s="74" t="s">
        <v>430</v>
      </c>
    </row>
    <row r="5" ht="14.25" customHeight="1" spans="1:10">
      <c r="A5" s="74">
        <v>1</v>
      </c>
      <c r="B5" s="74">
        <v>2</v>
      </c>
      <c r="C5" s="74">
        <v>3</v>
      </c>
      <c r="D5" s="74">
        <v>4</v>
      </c>
      <c r="E5" s="74">
        <v>5</v>
      </c>
      <c r="F5" s="74">
        <v>6</v>
      </c>
      <c r="G5" s="74">
        <v>7</v>
      </c>
      <c r="H5" s="74">
        <v>8</v>
      </c>
      <c r="I5" s="74">
        <v>9</v>
      </c>
      <c r="J5" s="74">
        <v>10</v>
      </c>
    </row>
    <row r="6" ht="42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42.7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</sheetData>
  <mergeCells count="2">
    <mergeCell ref="A2:J2"/>
    <mergeCell ref="A3:H3"/>
  </mergeCells>
  <printOptions horizontalCentered="1"/>
  <pageMargins left="0.67" right="0.67" top="0.5" bottom="0.5" header="0" footer="0"/>
  <pageSetup paperSize="9" scale="5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8"/>
  <sheetViews>
    <sheetView showZeros="0" workbookViewId="0">
      <selection activeCell="A1" sqref="A1"/>
    </sheetView>
  </sheetViews>
  <sheetFormatPr defaultColWidth="12.1416666666667" defaultRowHeight="14.25" customHeight="1" outlineLevelRow="7"/>
  <cols>
    <col min="1" max="3" width="39.2833333333333" customWidth="1"/>
    <col min="4" max="4" width="53.1416666666667" customWidth="1"/>
    <col min="5" max="5" width="32.1416666666667" customWidth="1"/>
    <col min="6" max="6" width="25.2833333333333" customWidth="1"/>
    <col min="7" max="9" width="30.7083333333333" customWidth="1"/>
  </cols>
  <sheetData>
    <row r="1" customHeight="1" spans="1:9">
      <c r="I1" s="1" t="s">
        <v>634</v>
      </c>
    </row>
    <row r="2" ht="41.25" customHeight="1" spans="1:9">
      <c r="A2" s="2" t="str">
        <f>"2026"&amp;"年新增资产配置表"</f>
        <v>2026年新增资产配置表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3" t="str">
        <f>"单位名称："&amp;"富民县文化和旅游局"</f>
        <v>单位名称：富民县文化和旅游局</v>
      </c>
      <c r="B3" s="3"/>
      <c r="C3" s="3"/>
      <c r="E3" s="1" t="s">
        <v>1</v>
      </c>
      <c r="F3" s="1"/>
      <c r="G3" s="1"/>
      <c r="H3" s="1"/>
      <c r="I3" s="1"/>
    </row>
    <row r="4" ht="28.5" customHeight="1" spans="1:9">
      <c r="A4" s="69" t="s">
        <v>204</v>
      </c>
      <c r="B4" s="69" t="s">
        <v>205</v>
      </c>
      <c r="C4" s="69" t="s">
        <v>635</v>
      </c>
      <c r="D4" s="69" t="s">
        <v>636</v>
      </c>
      <c r="E4" s="69" t="s">
        <v>637</v>
      </c>
      <c r="F4" s="69" t="s">
        <v>638</v>
      </c>
      <c r="G4" s="69" t="s">
        <v>639</v>
      </c>
      <c r="H4" s="69"/>
      <c r="I4" s="69"/>
    </row>
    <row r="5" ht="21" customHeight="1" spans="1:9">
      <c r="A5" s="69"/>
      <c r="B5" s="69"/>
      <c r="C5" s="69"/>
      <c r="D5" s="69"/>
      <c r="E5" s="69"/>
      <c r="F5" s="69"/>
      <c r="G5" s="69" t="s">
        <v>606</v>
      </c>
      <c r="H5" s="69" t="s">
        <v>640</v>
      </c>
      <c r="I5" s="69" t="s">
        <v>641</v>
      </c>
    </row>
    <row r="6" ht="17.25" customHeight="1" spans="1:9">
      <c r="A6" s="69" t="s">
        <v>86</v>
      </c>
      <c r="B6" s="69" t="s">
        <v>87</v>
      </c>
      <c r="C6" s="69" t="s">
        <v>88</v>
      </c>
      <c r="D6" s="69" t="s">
        <v>194</v>
      </c>
      <c r="E6" s="69" t="s">
        <v>89</v>
      </c>
      <c r="F6" s="69" t="s">
        <v>90</v>
      </c>
      <c r="G6" s="69" t="s">
        <v>91</v>
      </c>
      <c r="H6" s="69" t="s">
        <v>92</v>
      </c>
      <c r="I6" s="69">
        <v>9</v>
      </c>
    </row>
    <row r="7" ht="19.5" customHeight="1" spans="1:9">
      <c r="A7" s="71"/>
      <c r="B7" s="71"/>
      <c r="C7" s="71"/>
      <c r="D7" s="71"/>
      <c r="E7" s="71"/>
      <c r="F7" s="71"/>
      <c r="G7" s="70"/>
      <c r="H7" s="70"/>
      <c r="I7" s="70"/>
    </row>
    <row r="8" ht="19.5" customHeight="1" spans="1:9">
      <c r="A8" s="69" t="s">
        <v>53</v>
      </c>
      <c r="B8" s="69"/>
      <c r="C8" s="69"/>
      <c r="D8" s="69"/>
      <c r="E8" s="69"/>
      <c r="F8" s="69"/>
      <c r="G8" s="70"/>
      <c r="H8" s="70"/>
      <c r="I8" s="70"/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47" right="0.47" top="0.5" bottom="0.5" header="0.19" footer="0.19"/>
  <pageSetup paperSize="9" scale="43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showZeros="0" workbookViewId="0">
      <selection activeCell="A1" sqref="A1"/>
    </sheetView>
  </sheetViews>
  <sheetFormatPr defaultColWidth="10.7083333333333" defaultRowHeight="14.25" customHeight="1"/>
  <cols>
    <col min="1" max="1" width="12" customWidth="1"/>
    <col min="2" max="3" width="27.85" customWidth="1"/>
    <col min="4" max="4" width="13" customWidth="1"/>
    <col min="5" max="5" width="20.7083333333333" customWidth="1"/>
    <col min="6" max="6" width="11.575" customWidth="1"/>
    <col min="7" max="7" width="20.7083333333333" customWidth="1"/>
    <col min="8" max="11" width="27" customWidth="1"/>
  </cols>
  <sheetData>
    <row r="1" customHeight="1" spans="1:11">
      <c r="K1" s="1" t="s">
        <v>642</v>
      </c>
    </row>
    <row r="2" ht="41.25" customHeight="1" spans="1:11">
      <c r="A2" s="2" t="str">
        <f>"2026"&amp;"年上级补助项目支出预算表"</f>
        <v>2026年上级补助项目支出预算表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customHeight="1" spans="1:11">
      <c r="A3" s="3" t="str">
        <f>"单位名称："&amp;"富民县文化和旅游局"</f>
        <v>单位名称：富民县文化和旅游局</v>
      </c>
      <c r="B3" s="3"/>
      <c r="C3" s="3"/>
      <c r="D3" s="3"/>
      <c r="E3" s="3"/>
      <c r="F3" s="3"/>
      <c r="G3" s="3"/>
      <c r="K3" s="1" t="s">
        <v>1</v>
      </c>
    </row>
    <row r="4" ht="21.75" customHeight="1" spans="1:11">
      <c r="A4" s="69" t="s">
        <v>334</v>
      </c>
      <c r="B4" s="69" t="s">
        <v>207</v>
      </c>
      <c r="C4" s="69" t="s">
        <v>335</v>
      </c>
      <c r="D4" s="4" t="s">
        <v>208</v>
      </c>
      <c r="E4" s="69" t="s">
        <v>209</v>
      </c>
      <c r="F4" s="4" t="s">
        <v>336</v>
      </c>
      <c r="G4" s="69" t="s">
        <v>337</v>
      </c>
      <c r="H4" s="69" t="s">
        <v>53</v>
      </c>
      <c r="I4" s="69" t="s">
        <v>643</v>
      </c>
      <c r="J4" s="69"/>
      <c r="K4" s="69"/>
    </row>
    <row r="5" ht="21.75" customHeight="1" spans="1:11">
      <c r="A5" s="69"/>
      <c r="B5" s="69"/>
      <c r="C5" s="69"/>
      <c r="D5" s="4"/>
      <c r="E5" s="69"/>
      <c r="F5" s="4"/>
      <c r="G5" s="69"/>
      <c r="H5" s="69"/>
      <c r="I5" s="69" t="s">
        <v>56</v>
      </c>
      <c r="J5" s="69" t="s">
        <v>57</v>
      </c>
      <c r="K5" s="69" t="s">
        <v>58</v>
      </c>
    </row>
    <row r="6" ht="40.5" customHeight="1" spans="1:11">
      <c r="A6" s="69"/>
      <c r="B6" s="69"/>
      <c r="C6" s="69"/>
      <c r="D6" s="4"/>
      <c r="E6" s="69"/>
      <c r="F6" s="4"/>
      <c r="G6" s="69"/>
      <c r="H6" s="69"/>
      <c r="I6" s="69" t="s">
        <v>55</v>
      </c>
      <c r="J6" s="69"/>
      <c r="K6" s="69"/>
    </row>
    <row r="7" ht="15" customHeight="1" spans="1:11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</row>
    <row r="8" ht="18.75" customHeight="1" spans="1:11">
      <c r="A8" s="5"/>
      <c r="B8" s="5"/>
      <c r="C8" s="5"/>
      <c r="D8" s="5"/>
      <c r="E8" s="5"/>
      <c r="F8" s="5"/>
      <c r="G8" s="5"/>
      <c r="H8" s="70"/>
      <c r="I8" s="70"/>
      <c r="J8" s="70"/>
      <c r="K8" s="70"/>
    </row>
    <row r="9" ht="18.75" customHeight="1" spans="1:11">
      <c r="A9" s="5"/>
      <c r="B9" s="5"/>
      <c r="C9" s="5"/>
      <c r="D9" s="5"/>
      <c r="E9" s="5"/>
      <c r="F9" s="5"/>
      <c r="G9" s="5"/>
      <c r="H9" s="70"/>
      <c r="I9" s="70"/>
      <c r="J9" s="70"/>
      <c r="K9" s="70"/>
    </row>
    <row r="10" ht="18.75" customHeight="1" spans="1:11">
      <c r="A10" s="69" t="s">
        <v>195</v>
      </c>
      <c r="B10" s="69"/>
      <c r="C10" s="69"/>
      <c r="D10" s="69"/>
      <c r="E10" s="69"/>
      <c r="F10" s="69"/>
      <c r="G10" s="69"/>
      <c r="H10" s="70"/>
      <c r="I10" s="70"/>
      <c r="J10" s="70"/>
      <c r="K10" s="7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6" right="0.26" top="0.39" bottom="0.39" header="0.33" footer="0.33"/>
  <pageSetup paperSize="9" scale="5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8"/>
      <c r="G1" s="49" t="s">
        <v>644</v>
      </c>
    </row>
    <row r="2" ht="41.25" customHeight="1" spans="1:7">
      <c r="A2" s="50" t="str">
        <f>"2026"&amp;"年部门项目中期规划预算表"</f>
        <v>2026年部门项目中期规划预算表</v>
      </c>
      <c r="B2" s="50"/>
      <c r="C2" s="50"/>
      <c r="D2" s="50"/>
      <c r="E2" s="50"/>
      <c r="F2" s="50"/>
      <c r="G2" s="50"/>
    </row>
    <row r="3" ht="13.5" customHeight="1" spans="1:7">
      <c r="A3" s="51" t="str">
        <f>"单位名称："&amp;"富民县文化和旅游局"</f>
        <v>单位名称：富民县文化和旅游局</v>
      </c>
      <c r="B3" s="52"/>
      <c r="C3" s="52"/>
      <c r="D3" s="52"/>
      <c r="E3" s="53"/>
      <c r="F3" s="53"/>
      <c r="G3" s="54" t="s">
        <v>1</v>
      </c>
    </row>
    <row r="4" ht="21.75" customHeight="1" spans="1:7">
      <c r="A4" s="55" t="s">
        <v>335</v>
      </c>
      <c r="B4" s="55" t="s">
        <v>334</v>
      </c>
      <c r="C4" s="55" t="s">
        <v>207</v>
      </c>
      <c r="D4" s="56" t="s">
        <v>645</v>
      </c>
      <c r="E4" s="21" t="s">
        <v>56</v>
      </c>
      <c r="F4" s="22"/>
      <c r="G4" s="23"/>
    </row>
    <row r="5" ht="21.75" customHeight="1" spans="1:7">
      <c r="A5" s="57"/>
      <c r="B5" s="57"/>
      <c r="C5" s="57"/>
      <c r="D5" s="58"/>
      <c r="E5" s="59" t="str">
        <f>"2026"&amp;"年"</f>
        <v>2026年</v>
      </c>
      <c r="F5" s="56" t="str">
        <f>("2026"+1)&amp;"年"</f>
        <v>2027年</v>
      </c>
      <c r="G5" s="56" t="str">
        <f>("2026"+2)&amp;"年"</f>
        <v>2028年</v>
      </c>
    </row>
    <row r="6" ht="40.5" customHeight="1" spans="1:7">
      <c r="A6" s="60"/>
      <c r="B6" s="60"/>
      <c r="C6" s="60"/>
      <c r="D6" s="61"/>
      <c r="E6" s="62"/>
      <c r="F6" s="61" t="s">
        <v>55</v>
      </c>
      <c r="G6" s="61"/>
    </row>
    <row r="7" ht="15" customHeight="1" spans="1:7">
      <c r="A7" s="63">
        <v>1</v>
      </c>
      <c r="B7" s="63">
        <v>2</v>
      </c>
      <c r="C7" s="63">
        <v>3</v>
      </c>
      <c r="D7" s="63">
        <v>4</v>
      </c>
      <c r="E7" s="63">
        <v>5</v>
      </c>
      <c r="F7" s="63">
        <v>6</v>
      </c>
      <c r="G7" s="63">
        <v>7</v>
      </c>
    </row>
    <row r="8" ht="17.25" customHeight="1" spans="1:7">
      <c r="A8" s="46" t="s">
        <v>67</v>
      </c>
      <c r="B8" s="64"/>
      <c r="C8" s="64"/>
      <c r="D8" s="46"/>
      <c r="E8" s="65">
        <v>816735.06</v>
      </c>
      <c r="F8" s="65"/>
      <c r="G8" s="65"/>
    </row>
    <row r="9" ht="18.75" customHeight="1" spans="1:7">
      <c r="A9" s="46"/>
      <c r="B9" s="46" t="s">
        <v>646</v>
      </c>
      <c r="C9" s="46" t="s">
        <v>342</v>
      </c>
      <c r="D9" s="46" t="s">
        <v>647</v>
      </c>
      <c r="E9" s="65">
        <v>48000</v>
      </c>
      <c r="F9" s="65"/>
      <c r="G9" s="65"/>
    </row>
    <row r="10" ht="18.75" customHeight="1" spans="1:7">
      <c r="A10" s="8"/>
      <c r="B10" s="46" t="s">
        <v>646</v>
      </c>
      <c r="C10" s="46" t="s">
        <v>346</v>
      </c>
      <c r="D10" s="46" t="s">
        <v>647</v>
      </c>
      <c r="E10" s="65">
        <v>59950.8</v>
      </c>
      <c r="F10" s="65"/>
      <c r="G10" s="65"/>
    </row>
    <row r="11" ht="18.75" customHeight="1" spans="1:7">
      <c r="A11" s="8"/>
      <c r="B11" s="46" t="s">
        <v>648</v>
      </c>
      <c r="C11" s="46" t="s">
        <v>349</v>
      </c>
      <c r="D11" s="46" t="s">
        <v>647</v>
      </c>
      <c r="E11" s="65">
        <v>1102.18</v>
      </c>
      <c r="F11" s="65"/>
      <c r="G11" s="65"/>
    </row>
    <row r="12" ht="18.75" customHeight="1" spans="1:7">
      <c r="A12" s="8"/>
      <c r="B12" s="46" t="s">
        <v>648</v>
      </c>
      <c r="C12" s="46" t="s">
        <v>351</v>
      </c>
      <c r="D12" s="46" t="s">
        <v>647</v>
      </c>
      <c r="E12" s="65">
        <v>17700</v>
      </c>
      <c r="F12" s="65"/>
      <c r="G12" s="65"/>
    </row>
    <row r="13" ht="18.75" customHeight="1" spans="1:7">
      <c r="A13" s="8"/>
      <c r="B13" s="46" t="s">
        <v>648</v>
      </c>
      <c r="C13" s="46" t="s">
        <v>355</v>
      </c>
      <c r="D13" s="46" t="s">
        <v>647</v>
      </c>
      <c r="E13" s="65">
        <v>20000</v>
      </c>
      <c r="F13" s="65"/>
      <c r="G13" s="65"/>
    </row>
    <row r="14" ht="18.75" customHeight="1" spans="1:7">
      <c r="A14" s="8"/>
      <c r="B14" s="46" t="s">
        <v>648</v>
      </c>
      <c r="C14" s="46" t="s">
        <v>357</v>
      </c>
      <c r="D14" s="46" t="s">
        <v>647</v>
      </c>
      <c r="E14" s="65">
        <v>154238.47</v>
      </c>
      <c r="F14" s="65"/>
      <c r="G14" s="65"/>
    </row>
    <row r="15" ht="18.75" customHeight="1" spans="1:7">
      <c r="A15" s="8"/>
      <c r="B15" s="46" t="s">
        <v>648</v>
      </c>
      <c r="C15" s="46" t="s">
        <v>361</v>
      </c>
      <c r="D15" s="46" t="s">
        <v>647</v>
      </c>
      <c r="E15" s="65">
        <v>97400</v>
      </c>
      <c r="F15" s="65"/>
      <c r="G15" s="65"/>
    </row>
    <row r="16" ht="18.75" customHeight="1" spans="1:7">
      <c r="A16" s="8"/>
      <c r="B16" s="46" t="s">
        <v>648</v>
      </c>
      <c r="C16" s="46" t="s">
        <v>363</v>
      </c>
      <c r="D16" s="46" t="s">
        <v>647</v>
      </c>
      <c r="E16" s="65">
        <v>23343.61</v>
      </c>
      <c r="F16" s="65"/>
      <c r="G16" s="65"/>
    </row>
    <row r="17" ht="18.75" customHeight="1" spans="1:7">
      <c r="A17" s="8"/>
      <c r="B17" s="46" t="s">
        <v>648</v>
      </c>
      <c r="C17" s="46" t="s">
        <v>371</v>
      </c>
      <c r="D17" s="46" t="s">
        <v>647</v>
      </c>
      <c r="E17" s="65">
        <v>100000</v>
      </c>
      <c r="F17" s="65"/>
      <c r="G17" s="65"/>
    </row>
    <row r="18" ht="18.75" customHeight="1" spans="1:7">
      <c r="A18" s="8"/>
      <c r="B18" s="46" t="s">
        <v>648</v>
      </c>
      <c r="C18" s="46" t="s">
        <v>373</v>
      </c>
      <c r="D18" s="46" t="s">
        <v>647</v>
      </c>
      <c r="E18" s="65">
        <v>75000</v>
      </c>
      <c r="F18" s="65"/>
      <c r="G18" s="65"/>
    </row>
    <row r="19" ht="18.75" customHeight="1" spans="1:7">
      <c r="A19" s="8"/>
      <c r="B19" s="46" t="s">
        <v>648</v>
      </c>
      <c r="C19" s="46" t="s">
        <v>375</v>
      </c>
      <c r="D19" s="46" t="s">
        <v>647</v>
      </c>
      <c r="E19" s="65">
        <v>220000</v>
      </c>
      <c r="F19" s="65"/>
      <c r="G19" s="65"/>
    </row>
    <row r="20" ht="18.75" customHeight="1" spans="1:7">
      <c r="A20" s="46" t="s">
        <v>70</v>
      </c>
      <c r="B20" s="8"/>
      <c r="C20" s="8"/>
      <c r="D20" s="8"/>
      <c r="E20" s="65">
        <v>738276</v>
      </c>
      <c r="F20" s="65"/>
      <c r="G20" s="65"/>
    </row>
    <row r="21" ht="18.75" customHeight="1" spans="1:7">
      <c r="A21" s="8"/>
      <c r="B21" s="46" t="s">
        <v>648</v>
      </c>
      <c r="C21" s="46" t="s">
        <v>377</v>
      </c>
      <c r="D21" s="46" t="s">
        <v>647</v>
      </c>
      <c r="E21" s="65">
        <v>90000</v>
      </c>
      <c r="F21" s="65"/>
      <c r="G21" s="65"/>
    </row>
    <row r="22" ht="18.75" customHeight="1" spans="1:7">
      <c r="A22" s="8"/>
      <c r="B22" s="46" t="s">
        <v>648</v>
      </c>
      <c r="C22" s="46" t="s">
        <v>379</v>
      </c>
      <c r="D22" s="46" t="s">
        <v>647</v>
      </c>
      <c r="E22" s="65">
        <v>160000</v>
      </c>
      <c r="F22" s="65"/>
      <c r="G22" s="65"/>
    </row>
    <row r="23" ht="18.75" customHeight="1" spans="1:7">
      <c r="A23" s="8"/>
      <c r="B23" s="46" t="s">
        <v>648</v>
      </c>
      <c r="C23" s="46" t="s">
        <v>381</v>
      </c>
      <c r="D23" s="46" t="s">
        <v>647</v>
      </c>
      <c r="E23" s="65">
        <v>8426</v>
      </c>
      <c r="F23" s="65"/>
      <c r="G23" s="65"/>
    </row>
    <row r="24" ht="18.75" customHeight="1" spans="1:7">
      <c r="A24" s="8"/>
      <c r="B24" s="46" t="s">
        <v>648</v>
      </c>
      <c r="C24" s="46" t="s">
        <v>383</v>
      </c>
      <c r="D24" s="46" t="s">
        <v>647</v>
      </c>
      <c r="E24" s="65">
        <v>290</v>
      </c>
      <c r="F24" s="65"/>
      <c r="G24" s="65"/>
    </row>
    <row r="25" ht="18.75" customHeight="1" spans="1:7">
      <c r="A25" s="8"/>
      <c r="B25" s="46" t="s">
        <v>648</v>
      </c>
      <c r="C25" s="46" t="s">
        <v>385</v>
      </c>
      <c r="D25" s="46" t="s">
        <v>647</v>
      </c>
      <c r="E25" s="65">
        <v>86600</v>
      </c>
      <c r="F25" s="65"/>
      <c r="G25" s="65"/>
    </row>
    <row r="26" ht="18.75" customHeight="1" spans="1:7">
      <c r="A26" s="8"/>
      <c r="B26" s="46" t="s">
        <v>648</v>
      </c>
      <c r="C26" s="46" t="s">
        <v>361</v>
      </c>
      <c r="D26" s="46" t="s">
        <v>647</v>
      </c>
      <c r="E26" s="65">
        <v>52000</v>
      </c>
      <c r="F26" s="65"/>
      <c r="G26" s="65"/>
    </row>
    <row r="27" ht="18.75" customHeight="1" spans="1:7">
      <c r="A27" s="8"/>
      <c r="B27" s="46" t="s">
        <v>648</v>
      </c>
      <c r="C27" s="46" t="s">
        <v>388</v>
      </c>
      <c r="D27" s="46" t="s">
        <v>647</v>
      </c>
      <c r="E27" s="65">
        <v>60000</v>
      </c>
      <c r="F27" s="65"/>
      <c r="G27" s="65"/>
    </row>
    <row r="28" ht="18.75" customHeight="1" spans="1:7">
      <c r="A28" s="8"/>
      <c r="B28" s="46" t="s">
        <v>648</v>
      </c>
      <c r="C28" s="46" t="s">
        <v>390</v>
      </c>
      <c r="D28" s="46" t="s">
        <v>647</v>
      </c>
      <c r="E28" s="65">
        <v>80000</v>
      </c>
      <c r="F28" s="65"/>
      <c r="G28" s="65"/>
    </row>
    <row r="29" ht="18.75" customHeight="1" spans="1:7">
      <c r="A29" s="8"/>
      <c r="B29" s="46" t="s">
        <v>648</v>
      </c>
      <c r="C29" s="46" t="s">
        <v>392</v>
      </c>
      <c r="D29" s="46" t="s">
        <v>647</v>
      </c>
      <c r="E29" s="65">
        <v>8000</v>
      </c>
      <c r="F29" s="65"/>
      <c r="G29" s="65"/>
    </row>
    <row r="30" ht="18.75" customHeight="1" spans="1:7">
      <c r="A30" s="8"/>
      <c r="B30" s="46" t="s">
        <v>648</v>
      </c>
      <c r="C30" s="46" t="s">
        <v>394</v>
      </c>
      <c r="D30" s="46" t="s">
        <v>647</v>
      </c>
      <c r="E30" s="65">
        <v>156960</v>
      </c>
      <c r="F30" s="65"/>
      <c r="G30" s="65"/>
    </row>
    <row r="31" ht="18.75" customHeight="1" spans="1:7">
      <c r="A31" s="8"/>
      <c r="B31" s="46" t="s">
        <v>648</v>
      </c>
      <c r="C31" s="46" t="s">
        <v>396</v>
      </c>
      <c r="D31" s="46" t="s">
        <v>647</v>
      </c>
      <c r="E31" s="65">
        <v>36000</v>
      </c>
      <c r="F31" s="65"/>
      <c r="G31" s="65"/>
    </row>
    <row r="32" ht="18.75" customHeight="1" spans="1:7">
      <c r="A32" s="46" t="s">
        <v>72</v>
      </c>
      <c r="B32" s="8"/>
      <c r="C32" s="8"/>
      <c r="D32" s="8"/>
      <c r="E32" s="65">
        <v>389561.77</v>
      </c>
      <c r="F32" s="65"/>
      <c r="G32" s="65"/>
    </row>
    <row r="33" ht="18.75" customHeight="1" spans="1:7">
      <c r="A33" s="8"/>
      <c r="B33" s="46" t="s">
        <v>648</v>
      </c>
      <c r="C33" s="46" t="s">
        <v>398</v>
      </c>
      <c r="D33" s="46" t="s">
        <v>647</v>
      </c>
      <c r="E33" s="65">
        <v>50000</v>
      </c>
      <c r="F33" s="65"/>
      <c r="G33" s="65"/>
    </row>
    <row r="34" ht="18.75" customHeight="1" spans="1:7">
      <c r="A34" s="8"/>
      <c r="B34" s="46" t="s">
        <v>648</v>
      </c>
      <c r="C34" s="46" t="s">
        <v>385</v>
      </c>
      <c r="D34" s="46" t="s">
        <v>647</v>
      </c>
      <c r="E34" s="65">
        <v>15700</v>
      </c>
      <c r="F34" s="65"/>
      <c r="G34" s="65"/>
    </row>
    <row r="35" ht="18.75" customHeight="1" spans="1:7">
      <c r="A35" s="8"/>
      <c r="B35" s="46" t="s">
        <v>648</v>
      </c>
      <c r="C35" s="46" t="s">
        <v>403</v>
      </c>
      <c r="D35" s="46" t="s">
        <v>647</v>
      </c>
      <c r="E35" s="65">
        <v>116677.77</v>
      </c>
      <c r="F35" s="65"/>
      <c r="G35" s="65"/>
    </row>
    <row r="36" ht="18.75" customHeight="1" spans="1:7">
      <c r="A36" s="8"/>
      <c r="B36" s="46" t="s">
        <v>648</v>
      </c>
      <c r="C36" s="46" t="s">
        <v>405</v>
      </c>
      <c r="D36" s="46" t="s">
        <v>647</v>
      </c>
      <c r="E36" s="65">
        <v>8000</v>
      </c>
      <c r="F36" s="65"/>
      <c r="G36" s="65"/>
    </row>
    <row r="37" ht="18.75" customHeight="1" spans="1:7">
      <c r="A37" s="8"/>
      <c r="B37" s="46" t="s">
        <v>648</v>
      </c>
      <c r="C37" s="46" t="s">
        <v>407</v>
      </c>
      <c r="D37" s="46" t="s">
        <v>647</v>
      </c>
      <c r="E37" s="65">
        <v>193600</v>
      </c>
      <c r="F37" s="65"/>
      <c r="G37" s="65"/>
    </row>
    <row r="38" ht="18.75" customHeight="1" spans="1:7">
      <c r="A38" s="8"/>
      <c r="B38" s="46" t="s">
        <v>648</v>
      </c>
      <c r="C38" s="46" t="s">
        <v>409</v>
      </c>
      <c r="D38" s="46" t="s">
        <v>647</v>
      </c>
      <c r="E38" s="65">
        <v>5584</v>
      </c>
      <c r="F38" s="65"/>
      <c r="G38" s="65"/>
    </row>
    <row r="39" ht="18.75" customHeight="1" spans="1:7">
      <c r="A39" s="46" t="s">
        <v>74</v>
      </c>
      <c r="B39" s="8"/>
      <c r="C39" s="8"/>
      <c r="D39" s="8"/>
      <c r="E39" s="65">
        <v>1434836.97</v>
      </c>
      <c r="F39" s="65"/>
      <c r="G39" s="65"/>
    </row>
    <row r="40" ht="18.75" customHeight="1" spans="1:7">
      <c r="A40" s="8"/>
      <c r="B40" s="46" t="s">
        <v>648</v>
      </c>
      <c r="C40" s="46" t="s">
        <v>411</v>
      </c>
      <c r="D40" s="46" t="s">
        <v>647</v>
      </c>
      <c r="E40" s="65">
        <v>100000</v>
      </c>
      <c r="F40" s="65"/>
      <c r="G40" s="65"/>
    </row>
    <row r="41" ht="18.75" customHeight="1" spans="1:7">
      <c r="A41" s="8"/>
      <c r="B41" s="46" t="s">
        <v>648</v>
      </c>
      <c r="C41" s="46" t="s">
        <v>413</v>
      </c>
      <c r="D41" s="46" t="s">
        <v>647</v>
      </c>
      <c r="E41" s="65">
        <v>30000</v>
      </c>
      <c r="F41" s="65"/>
      <c r="G41" s="65"/>
    </row>
    <row r="42" ht="18.75" customHeight="1" spans="1:7">
      <c r="A42" s="8"/>
      <c r="B42" s="46" t="s">
        <v>648</v>
      </c>
      <c r="C42" s="46" t="s">
        <v>415</v>
      </c>
      <c r="D42" s="46" t="s">
        <v>647</v>
      </c>
      <c r="E42" s="65">
        <v>4434</v>
      </c>
      <c r="F42" s="65"/>
      <c r="G42" s="65"/>
    </row>
    <row r="43" ht="18.75" customHeight="1" spans="1:7">
      <c r="A43" s="8"/>
      <c r="B43" s="46" t="s">
        <v>648</v>
      </c>
      <c r="C43" s="46" t="s">
        <v>417</v>
      </c>
      <c r="D43" s="46" t="s">
        <v>647</v>
      </c>
      <c r="E43" s="65">
        <v>1221380</v>
      </c>
      <c r="F43" s="65"/>
      <c r="G43" s="65"/>
    </row>
    <row r="44" ht="18.75" customHeight="1" spans="1:7">
      <c r="A44" s="8"/>
      <c r="B44" s="46" t="s">
        <v>648</v>
      </c>
      <c r="C44" s="46" t="s">
        <v>419</v>
      </c>
      <c r="D44" s="46" t="s">
        <v>647</v>
      </c>
      <c r="E44" s="65">
        <v>58857.97</v>
      </c>
      <c r="F44" s="65"/>
      <c r="G44" s="65"/>
    </row>
    <row r="45" ht="18.75" customHeight="1" spans="1:7">
      <c r="A45" s="8"/>
      <c r="B45" s="46" t="s">
        <v>648</v>
      </c>
      <c r="C45" s="46" t="s">
        <v>363</v>
      </c>
      <c r="D45" s="46" t="s">
        <v>647</v>
      </c>
      <c r="E45" s="65">
        <v>20165</v>
      </c>
      <c r="F45" s="65"/>
      <c r="G45" s="65"/>
    </row>
    <row r="46" ht="18.75" customHeight="1" spans="1:7">
      <c r="A46" s="66" t="s">
        <v>53</v>
      </c>
      <c r="B46" s="67" t="s">
        <v>188</v>
      </c>
      <c r="C46" s="67"/>
      <c r="D46" s="68"/>
      <c r="E46" s="65">
        <v>3379409.8</v>
      </c>
      <c r="F46" s="65"/>
      <c r="G46" s="65"/>
    </row>
  </sheetData>
  <mergeCells count="11">
    <mergeCell ref="A2:G2"/>
    <mergeCell ref="A3:D3"/>
    <mergeCell ref="E4:G4"/>
    <mergeCell ref="A46:D46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42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4"/>
  <sheetViews>
    <sheetView showZeros="0" topLeftCell="D1" workbookViewId="0">
      <selection activeCell="A1" sqref="A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9"/>
      <c r="B1" s="9"/>
      <c r="C1" s="9"/>
      <c r="D1" s="9"/>
      <c r="E1" s="9"/>
      <c r="F1" s="9"/>
      <c r="G1" s="9"/>
      <c r="H1" s="9"/>
      <c r="I1" s="9"/>
      <c r="J1" s="10" t="s">
        <v>649</v>
      </c>
    </row>
    <row r="2" ht="41.25" customHeight="1" spans="1:10">
      <c r="A2" s="9" t="str">
        <f>"2026"&amp;"年部门整体支出绩效目标表"</f>
        <v>2026年部门整体支出绩效目标表</v>
      </c>
      <c r="B2" s="11"/>
      <c r="C2" s="11"/>
      <c r="D2" s="11"/>
      <c r="E2" s="11"/>
      <c r="F2" s="11"/>
      <c r="G2" s="11"/>
      <c r="H2" s="11"/>
      <c r="I2" s="11"/>
      <c r="J2" s="11"/>
    </row>
    <row r="3" ht="17.25" customHeight="1" spans="1:10">
      <c r="A3" s="12" t="str">
        <f>"单位名称："&amp;"富民县文化和旅游局"</f>
        <v>单位名称：富民县文化和旅游局</v>
      </c>
      <c r="B3" s="12"/>
      <c r="C3" s="13"/>
      <c r="D3" s="14"/>
      <c r="E3" s="14"/>
      <c r="F3" s="14"/>
      <c r="G3" s="14"/>
      <c r="H3" s="14"/>
      <c r="I3" s="14"/>
      <c r="J3" s="95" t="s">
        <v>1</v>
      </c>
    </row>
    <row r="4" ht="30" customHeight="1" spans="1:10">
      <c r="A4" s="15" t="s">
        <v>650</v>
      </c>
      <c r="B4" s="16"/>
      <c r="C4" s="17"/>
      <c r="D4" s="17"/>
      <c r="E4" s="18"/>
      <c r="F4" s="19" t="s">
        <v>651</v>
      </c>
      <c r="G4" s="18"/>
      <c r="H4" s="20"/>
      <c r="I4" s="17"/>
      <c r="J4" s="18"/>
    </row>
    <row r="5" ht="32.25" customHeight="1" spans="1:10">
      <c r="A5" s="21" t="s">
        <v>652</v>
      </c>
      <c r="B5" s="16" t="s">
        <v>68</v>
      </c>
      <c r="C5" s="22"/>
      <c r="D5" s="22"/>
      <c r="E5" s="22"/>
      <c r="F5" s="22"/>
      <c r="G5" s="22"/>
      <c r="H5" s="20" t="s">
        <v>67</v>
      </c>
      <c r="I5" s="23"/>
      <c r="J5" s="24" t="s">
        <v>653</v>
      </c>
    </row>
    <row r="6" ht="99.75" customHeight="1" spans="1:10">
      <c r="A6" s="25" t="s">
        <v>654</v>
      </c>
      <c r="B6" s="26" t="s">
        <v>655</v>
      </c>
      <c r="C6" s="27" t="s">
        <v>656</v>
      </c>
      <c r="D6" s="27"/>
      <c r="E6" s="27"/>
      <c r="F6" s="27"/>
      <c r="G6" s="27"/>
      <c r="H6" s="27"/>
      <c r="I6" s="27"/>
      <c r="J6" s="28" t="s">
        <v>657</v>
      </c>
    </row>
    <row r="7" ht="99.75" customHeight="1" spans="1:10">
      <c r="A7" s="25"/>
      <c r="B7" s="26" t="str">
        <f>"总体绩效目标（"&amp;"2026"&amp;"-"&amp;("2026"+2)&amp;"年期间）"</f>
        <v>总体绩效目标（2026-2028年期间）</v>
      </c>
      <c r="C7" s="27" t="s">
        <v>658</v>
      </c>
      <c r="D7" s="27"/>
      <c r="E7" s="27"/>
      <c r="F7" s="27"/>
      <c r="G7" s="27"/>
      <c r="H7" s="27"/>
      <c r="I7" s="27"/>
      <c r="J7" s="28" t="s">
        <v>659</v>
      </c>
    </row>
    <row r="8" ht="75" customHeight="1" spans="1:10">
      <c r="A8" s="26" t="s">
        <v>660</v>
      </c>
      <c r="B8" s="29" t="str">
        <f>"预算年度（"&amp;"2026"&amp;"年）绩效目标"</f>
        <v>预算年度（2026年）绩效目标</v>
      </c>
      <c r="C8" s="30" t="s">
        <v>656</v>
      </c>
      <c r="D8" s="30"/>
      <c r="E8" s="30"/>
      <c r="F8" s="30"/>
      <c r="G8" s="30"/>
      <c r="H8" s="30"/>
      <c r="I8" s="30"/>
      <c r="J8" s="31" t="s">
        <v>661</v>
      </c>
    </row>
    <row r="9" ht="32.25" customHeight="1" spans="1:10">
      <c r="A9" s="32" t="s">
        <v>662</v>
      </c>
      <c r="B9" s="32"/>
      <c r="C9" s="30" t="s">
        <v>463</v>
      </c>
      <c r="D9" s="32"/>
      <c r="E9" s="32"/>
      <c r="F9" s="32"/>
      <c r="G9" s="32"/>
      <c r="H9" s="32"/>
      <c r="I9" s="32"/>
      <c r="J9" s="32"/>
    </row>
    <row r="10" ht="32.25" customHeight="1" spans="1:10">
      <c r="A10" s="26" t="s">
        <v>663</v>
      </c>
      <c r="B10" s="26"/>
      <c r="C10" s="30" t="s">
        <v>664</v>
      </c>
      <c r="D10" s="25"/>
      <c r="E10" s="25"/>
      <c r="F10" s="25" t="s">
        <v>665</v>
      </c>
      <c r="G10" s="25"/>
      <c r="H10" s="25" t="s">
        <v>666</v>
      </c>
      <c r="I10" s="25"/>
      <c r="J10" s="25"/>
    </row>
    <row r="11" ht="32.25" customHeight="1" spans="1:10">
      <c r="A11" s="26"/>
      <c r="B11" s="26"/>
      <c r="C11" s="30" t="s">
        <v>667</v>
      </c>
      <c r="D11" s="25"/>
      <c r="E11" s="25"/>
      <c r="F11" s="25"/>
      <c r="G11" s="25"/>
      <c r="H11" s="26" t="s">
        <v>668</v>
      </c>
      <c r="I11" s="26" t="s">
        <v>669</v>
      </c>
      <c r="J11" s="26" t="s">
        <v>670</v>
      </c>
    </row>
    <row r="12" ht="24" customHeight="1" spans="1:10">
      <c r="A12" s="33" t="s">
        <v>53</v>
      </c>
      <c r="B12" s="34"/>
      <c r="C12" s="30" t="s">
        <v>667</v>
      </c>
      <c r="D12" s="34"/>
      <c r="E12" s="34"/>
      <c r="F12" s="34"/>
      <c r="G12" s="35"/>
      <c r="H12" s="36">
        <v>17575013.96</v>
      </c>
      <c r="I12" s="36">
        <v>17575013.96</v>
      </c>
      <c r="J12" s="36"/>
    </row>
    <row r="13" ht="34.5" customHeight="1" spans="1:10">
      <c r="A13" s="27" t="s">
        <v>671</v>
      </c>
      <c r="B13" s="37"/>
      <c r="C13" s="27" t="s">
        <v>671</v>
      </c>
      <c r="D13" s="37"/>
      <c r="E13" s="37"/>
      <c r="F13" s="37"/>
      <c r="G13" s="37"/>
      <c r="H13" s="38">
        <v>9395979.98</v>
      </c>
      <c r="I13" s="38">
        <v>9395979.98</v>
      </c>
      <c r="J13" s="38"/>
    </row>
    <row r="14" ht="34.5" customHeight="1" spans="1:10">
      <c r="A14" s="27" t="s">
        <v>671</v>
      </c>
      <c r="B14" s="8"/>
      <c r="C14" s="27" t="s">
        <v>671</v>
      </c>
      <c r="D14" s="8"/>
      <c r="E14" s="8"/>
      <c r="F14" s="8"/>
      <c r="G14" s="8"/>
      <c r="H14" s="38">
        <v>2754498.97</v>
      </c>
      <c r="I14" s="38">
        <v>2754498.97</v>
      </c>
      <c r="J14" s="38"/>
    </row>
    <row r="15" ht="34.5" customHeight="1" spans="1:10">
      <c r="A15" s="27" t="s">
        <v>664</v>
      </c>
      <c r="B15" s="8"/>
      <c r="C15" s="27" t="s">
        <v>664</v>
      </c>
      <c r="D15" s="8"/>
      <c r="E15" s="8"/>
      <c r="F15" s="8"/>
      <c r="G15" s="8"/>
      <c r="H15" s="38">
        <v>906693.9</v>
      </c>
      <c r="I15" s="38">
        <v>906693.9</v>
      </c>
      <c r="J15" s="38"/>
    </row>
    <row r="16" ht="34.5" customHeight="1" spans="1:10">
      <c r="A16" s="27" t="s">
        <v>463</v>
      </c>
      <c r="B16" s="8"/>
      <c r="C16" s="27" t="s">
        <v>463</v>
      </c>
      <c r="D16" s="8"/>
      <c r="E16" s="8"/>
      <c r="F16" s="8"/>
      <c r="G16" s="8"/>
      <c r="H16" s="38">
        <v>1300871.11</v>
      </c>
      <c r="I16" s="38">
        <v>1300871.11</v>
      </c>
      <c r="J16" s="38"/>
    </row>
    <row r="17" ht="34.5" customHeight="1" spans="1:10">
      <c r="A17" s="27" t="s">
        <v>656</v>
      </c>
      <c r="B17" s="8"/>
      <c r="C17" s="27" t="s">
        <v>656</v>
      </c>
      <c r="D17" s="8"/>
      <c r="E17" s="8"/>
      <c r="F17" s="8"/>
      <c r="G17" s="8"/>
      <c r="H17" s="38">
        <v>3216970</v>
      </c>
      <c r="I17" s="38">
        <v>3216970</v>
      </c>
      <c r="J17" s="38"/>
    </row>
    <row r="18" ht="32.25" customHeight="1" spans="1:10">
      <c r="A18" s="32" t="s">
        <v>672</v>
      </c>
      <c r="B18" s="32"/>
      <c r="C18" s="32"/>
      <c r="D18" s="32"/>
      <c r="E18" s="32"/>
      <c r="F18" s="32"/>
      <c r="G18" s="32"/>
      <c r="H18" s="32"/>
      <c r="I18" s="32"/>
      <c r="J18" s="32"/>
    </row>
    <row r="19" ht="32.25" customHeight="1" spans="1:10">
      <c r="A19" s="39" t="s">
        <v>673</v>
      </c>
      <c r="B19" s="39"/>
      <c r="C19" s="39"/>
      <c r="D19" s="39"/>
      <c r="E19" s="39"/>
      <c r="F19" s="39"/>
      <c r="G19" s="39"/>
      <c r="H19" s="40" t="s">
        <v>674</v>
      </c>
      <c r="I19" s="41" t="s">
        <v>430</v>
      </c>
      <c r="J19" s="40" t="s">
        <v>675</v>
      </c>
    </row>
    <row r="20" ht="36" customHeight="1" spans="1:10">
      <c r="A20" s="42" t="s">
        <v>423</v>
      </c>
      <c r="B20" s="42" t="s">
        <v>676</v>
      </c>
      <c r="C20" s="43" t="s">
        <v>425</v>
      </c>
      <c r="D20" s="43" t="s">
        <v>426</v>
      </c>
      <c r="E20" s="43" t="s">
        <v>427</v>
      </c>
      <c r="F20" s="43" t="s">
        <v>428</v>
      </c>
      <c r="G20" s="43" t="s">
        <v>429</v>
      </c>
      <c r="H20" s="44"/>
      <c r="I20" s="44"/>
      <c r="J20" s="44"/>
    </row>
    <row r="21" ht="32.25" customHeight="1" spans="1:10">
      <c r="A21" s="45" t="s">
        <v>432</v>
      </c>
      <c r="B21" s="45"/>
      <c r="C21" s="46"/>
      <c r="D21" s="45"/>
      <c r="E21" s="45"/>
      <c r="F21" s="45"/>
      <c r="G21" s="45"/>
      <c r="H21" s="47"/>
      <c r="I21" s="30"/>
      <c r="J21" s="47"/>
    </row>
    <row r="22" ht="32.25" customHeight="1" spans="1:10">
      <c r="A22" s="45" t="s">
        <v>432</v>
      </c>
      <c r="B22" s="45"/>
      <c r="C22" s="46"/>
      <c r="D22" s="45"/>
      <c r="E22" s="45"/>
      <c r="F22" s="45"/>
      <c r="G22" s="45"/>
      <c r="H22" s="47"/>
      <c r="I22" s="30"/>
      <c r="J22" s="47"/>
    </row>
    <row r="23" ht="32.25" customHeight="1" spans="1:10">
      <c r="A23" s="45" t="s">
        <v>432</v>
      </c>
      <c r="B23" s="45"/>
      <c r="C23" s="46"/>
      <c r="D23" s="45"/>
      <c r="E23" s="45"/>
      <c r="F23" s="45"/>
      <c r="G23" s="45"/>
      <c r="H23" s="47"/>
      <c r="I23" s="30"/>
      <c r="J23" s="47"/>
    </row>
    <row r="24" ht="32.25" customHeight="1" spans="1:10">
      <c r="A24" s="45" t="s">
        <v>432</v>
      </c>
      <c r="B24" s="45"/>
      <c r="C24" s="46"/>
      <c r="D24" s="45"/>
      <c r="E24" s="45"/>
      <c r="F24" s="45"/>
      <c r="G24" s="45"/>
      <c r="H24" s="47"/>
      <c r="I24" s="30"/>
      <c r="J24" s="47"/>
    </row>
    <row r="25" ht="32.25" customHeight="1" spans="1:10">
      <c r="A25" s="45" t="s">
        <v>432</v>
      </c>
      <c r="B25" s="45"/>
      <c r="C25" s="46"/>
      <c r="D25" s="45"/>
      <c r="E25" s="45"/>
      <c r="F25" s="45"/>
      <c r="G25" s="45"/>
      <c r="H25" s="47"/>
      <c r="I25" s="30"/>
      <c r="J25" s="47"/>
    </row>
    <row r="26" ht="32.25" customHeight="1" spans="1:10">
      <c r="A26" s="45"/>
      <c r="B26" s="45" t="s">
        <v>456</v>
      </c>
      <c r="C26" s="46"/>
      <c r="D26" s="45"/>
      <c r="E26" s="45"/>
      <c r="F26" s="45"/>
      <c r="G26" s="45"/>
      <c r="H26" s="47"/>
      <c r="I26" s="30"/>
      <c r="J26" s="47"/>
    </row>
    <row r="27" ht="32.25" customHeight="1" spans="1:10">
      <c r="A27" s="45"/>
      <c r="B27" s="45" t="s">
        <v>456</v>
      </c>
      <c r="C27" s="46"/>
      <c r="D27" s="45"/>
      <c r="E27" s="45"/>
      <c r="F27" s="45"/>
      <c r="G27" s="45"/>
      <c r="H27" s="47"/>
      <c r="I27" s="30"/>
      <c r="J27" s="47"/>
    </row>
    <row r="28" ht="32.25" customHeight="1" spans="1:10">
      <c r="A28" s="45"/>
      <c r="B28" s="45" t="s">
        <v>456</v>
      </c>
      <c r="C28" s="46"/>
      <c r="D28" s="45"/>
      <c r="E28" s="45"/>
      <c r="F28" s="45"/>
      <c r="G28" s="45"/>
      <c r="H28" s="47"/>
      <c r="I28" s="30"/>
      <c r="J28" s="47"/>
    </row>
    <row r="29" ht="32.25" customHeight="1" spans="1:10">
      <c r="A29" s="45"/>
      <c r="B29" s="45" t="s">
        <v>456</v>
      </c>
      <c r="C29" s="46"/>
      <c r="D29" s="45"/>
      <c r="E29" s="45"/>
      <c r="F29" s="45"/>
      <c r="G29" s="45"/>
      <c r="H29" s="47"/>
      <c r="I29" s="30"/>
      <c r="J29" s="47"/>
    </row>
    <row r="30" ht="32.25" customHeight="1" spans="1:10">
      <c r="A30" s="45"/>
      <c r="B30" s="45" t="s">
        <v>456</v>
      </c>
      <c r="C30" s="46"/>
      <c r="D30" s="45"/>
      <c r="E30" s="45"/>
      <c r="F30" s="45"/>
      <c r="G30" s="45"/>
      <c r="H30" s="47"/>
      <c r="I30" s="30"/>
      <c r="J30" s="47"/>
    </row>
    <row r="31" ht="32.25" customHeight="1" spans="1:10">
      <c r="A31" s="45"/>
      <c r="B31" s="45"/>
      <c r="C31" s="46" t="s">
        <v>677</v>
      </c>
      <c r="D31" s="45" t="s">
        <v>435</v>
      </c>
      <c r="E31" s="45" t="s">
        <v>194</v>
      </c>
      <c r="F31" s="45" t="s">
        <v>528</v>
      </c>
      <c r="G31" s="45" t="s">
        <v>444</v>
      </c>
      <c r="H31" s="47" t="s">
        <v>678</v>
      </c>
      <c r="I31" s="30" t="s">
        <v>677</v>
      </c>
      <c r="J31" s="47" t="s">
        <v>679</v>
      </c>
    </row>
    <row r="32" ht="32.25" customHeight="1" spans="1:10">
      <c r="A32" s="45"/>
      <c r="B32" s="45"/>
      <c r="C32" s="46" t="s">
        <v>680</v>
      </c>
      <c r="D32" s="45" t="s">
        <v>435</v>
      </c>
      <c r="E32" s="45" t="s">
        <v>468</v>
      </c>
      <c r="F32" s="45" t="s">
        <v>437</v>
      </c>
      <c r="G32" s="45" t="s">
        <v>444</v>
      </c>
      <c r="H32" s="47" t="s">
        <v>681</v>
      </c>
      <c r="I32" s="30" t="s">
        <v>682</v>
      </c>
      <c r="J32" s="47"/>
    </row>
    <row r="33" ht="32.25" customHeight="1" spans="1:10">
      <c r="A33" s="45"/>
      <c r="B33" s="45"/>
      <c r="C33" s="46" t="s">
        <v>683</v>
      </c>
      <c r="D33" s="45" t="s">
        <v>435</v>
      </c>
      <c r="E33" s="45" t="s">
        <v>93</v>
      </c>
      <c r="F33" s="45" t="s">
        <v>528</v>
      </c>
      <c r="G33" s="45" t="s">
        <v>444</v>
      </c>
      <c r="H33" s="47" t="s">
        <v>684</v>
      </c>
      <c r="I33" s="30" t="s">
        <v>685</v>
      </c>
      <c r="J33" s="47" t="s">
        <v>679</v>
      </c>
    </row>
    <row r="34" ht="32.25" customHeight="1" spans="1:10">
      <c r="A34" s="45"/>
      <c r="B34" s="45"/>
      <c r="C34" s="46" t="s">
        <v>686</v>
      </c>
      <c r="D34" s="45" t="s">
        <v>435</v>
      </c>
      <c r="E34" s="45" t="s">
        <v>93</v>
      </c>
      <c r="F34" s="45" t="s">
        <v>528</v>
      </c>
      <c r="G34" s="45" t="s">
        <v>444</v>
      </c>
      <c r="H34" s="47" t="s">
        <v>684</v>
      </c>
      <c r="I34" s="30" t="s">
        <v>685</v>
      </c>
      <c r="J34" s="47" t="s">
        <v>679</v>
      </c>
    </row>
    <row r="35" ht="32.25" customHeight="1" spans="1:10">
      <c r="A35" s="45"/>
      <c r="B35" s="45"/>
      <c r="C35" s="46" t="s">
        <v>687</v>
      </c>
      <c r="D35" s="45" t="s">
        <v>435</v>
      </c>
      <c r="E35" s="45" t="s">
        <v>94</v>
      </c>
      <c r="F35" s="45" t="s">
        <v>528</v>
      </c>
      <c r="G35" s="45" t="s">
        <v>444</v>
      </c>
      <c r="H35" s="47" t="s">
        <v>687</v>
      </c>
      <c r="I35" s="30" t="s">
        <v>687</v>
      </c>
      <c r="J35" s="47" t="s">
        <v>687</v>
      </c>
    </row>
    <row r="36" ht="32.25" customHeight="1" spans="1:10">
      <c r="A36" s="45"/>
      <c r="B36" s="45"/>
      <c r="C36" s="46" t="s">
        <v>688</v>
      </c>
      <c r="D36" s="45" t="s">
        <v>435</v>
      </c>
      <c r="E36" s="45" t="s">
        <v>689</v>
      </c>
      <c r="F36" s="45" t="s">
        <v>528</v>
      </c>
      <c r="G36" s="45" t="s">
        <v>444</v>
      </c>
      <c r="H36" s="47" t="s">
        <v>684</v>
      </c>
      <c r="I36" s="30" t="s">
        <v>685</v>
      </c>
      <c r="J36" s="47" t="s">
        <v>679</v>
      </c>
    </row>
    <row r="37" ht="32.25" customHeight="1" spans="1:10">
      <c r="A37" s="45"/>
      <c r="B37" s="45"/>
      <c r="C37" s="46" t="s">
        <v>690</v>
      </c>
      <c r="D37" s="45" t="s">
        <v>435</v>
      </c>
      <c r="E37" s="45" t="s">
        <v>93</v>
      </c>
      <c r="F37" s="45" t="s">
        <v>528</v>
      </c>
      <c r="G37" s="45" t="s">
        <v>444</v>
      </c>
      <c r="H37" s="47" t="s">
        <v>684</v>
      </c>
      <c r="I37" s="30" t="s">
        <v>685</v>
      </c>
      <c r="J37" s="47" t="s">
        <v>679</v>
      </c>
    </row>
    <row r="38" ht="32.25" customHeight="1" spans="1:10">
      <c r="A38" s="45"/>
      <c r="B38" s="45"/>
      <c r="C38" s="46" t="s">
        <v>690</v>
      </c>
      <c r="D38" s="45" t="s">
        <v>435</v>
      </c>
      <c r="E38" s="45" t="s">
        <v>691</v>
      </c>
      <c r="F38" s="45" t="s">
        <v>528</v>
      </c>
      <c r="G38" s="45" t="s">
        <v>444</v>
      </c>
      <c r="H38" s="47" t="s">
        <v>684</v>
      </c>
      <c r="I38" s="30" t="s">
        <v>692</v>
      </c>
      <c r="J38" s="47" t="s">
        <v>679</v>
      </c>
    </row>
    <row r="39" ht="32.25" customHeight="1" spans="1:10">
      <c r="A39" s="45"/>
      <c r="B39" s="45"/>
      <c r="C39" s="46" t="s">
        <v>464</v>
      </c>
      <c r="D39" s="45" t="s">
        <v>435</v>
      </c>
      <c r="E39" s="45" t="s">
        <v>458</v>
      </c>
      <c r="F39" s="45" t="s">
        <v>693</v>
      </c>
      <c r="G39" s="45" t="s">
        <v>444</v>
      </c>
      <c r="H39" s="47" t="s">
        <v>694</v>
      </c>
      <c r="I39" s="30" t="s">
        <v>695</v>
      </c>
      <c r="J39" s="47" t="s">
        <v>695</v>
      </c>
    </row>
    <row r="40" ht="32.25" customHeight="1" spans="1:10">
      <c r="A40" s="45" t="s">
        <v>440</v>
      </c>
      <c r="B40" s="45"/>
      <c r="C40" s="46"/>
      <c r="D40" s="45"/>
      <c r="E40" s="45"/>
      <c r="F40" s="45"/>
      <c r="G40" s="45"/>
      <c r="H40" s="47"/>
      <c r="I40" s="30"/>
      <c r="J40" s="47"/>
    </row>
    <row r="41" ht="32.25" customHeight="1" spans="1:10">
      <c r="A41" s="45" t="s">
        <v>440</v>
      </c>
      <c r="B41" s="45"/>
      <c r="C41" s="46"/>
      <c r="D41" s="45"/>
      <c r="E41" s="45"/>
      <c r="F41" s="45"/>
      <c r="G41" s="45"/>
      <c r="H41" s="47"/>
      <c r="I41" s="30"/>
      <c r="J41" s="47"/>
    </row>
    <row r="42" ht="32.25" customHeight="1" spans="1:10">
      <c r="A42" s="45" t="s">
        <v>440</v>
      </c>
      <c r="B42" s="45"/>
      <c r="C42" s="46"/>
      <c r="D42" s="45"/>
      <c r="E42" s="45"/>
      <c r="F42" s="45"/>
      <c r="G42" s="45"/>
      <c r="H42" s="47"/>
      <c r="I42" s="30"/>
      <c r="J42" s="47"/>
    </row>
    <row r="43" ht="32.25" customHeight="1" spans="1:10">
      <c r="A43" s="45" t="s">
        <v>440</v>
      </c>
      <c r="B43" s="45"/>
      <c r="C43" s="46"/>
      <c r="D43" s="45"/>
      <c r="E43" s="45"/>
      <c r="F43" s="45"/>
      <c r="G43" s="45"/>
      <c r="H43" s="47"/>
      <c r="I43" s="30"/>
      <c r="J43" s="47"/>
    </row>
    <row r="44" ht="32.25" customHeight="1" spans="1:10">
      <c r="A44" s="45" t="s">
        <v>440</v>
      </c>
      <c r="B44" s="45"/>
      <c r="C44" s="46"/>
      <c r="D44" s="45"/>
      <c r="E44" s="45"/>
      <c r="F44" s="45"/>
      <c r="G44" s="45"/>
      <c r="H44" s="47"/>
      <c r="I44" s="30"/>
      <c r="J44" s="47"/>
    </row>
    <row r="45" ht="32.25" customHeight="1" spans="1:10">
      <c r="A45" s="45"/>
      <c r="B45" s="45" t="s">
        <v>441</v>
      </c>
      <c r="C45" s="46"/>
      <c r="D45" s="45"/>
      <c r="E45" s="45"/>
      <c r="F45" s="45"/>
      <c r="G45" s="45"/>
      <c r="H45" s="47"/>
      <c r="I45" s="30"/>
      <c r="J45" s="47"/>
    </row>
    <row r="46" ht="32.25" customHeight="1" spans="1:10">
      <c r="A46" s="45"/>
      <c r="B46" s="45" t="s">
        <v>441</v>
      </c>
      <c r="C46" s="46"/>
      <c r="D46" s="45"/>
      <c r="E46" s="45"/>
      <c r="F46" s="45"/>
      <c r="G46" s="45"/>
      <c r="H46" s="47"/>
      <c r="I46" s="30"/>
      <c r="J46" s="47"/>
    </row>
    <row r="47" ht="32.25" customHeight="1" spans="1:10">
      <c r="A47" s="45"/>
      <c r="B47" s="45" t="s">
        <v>441</v>
      </c>
      <c r="C47" s="46"/>
      <c r="D47" s="45"/>
      <c r="E47" s="45"/>
      <c r="F47" s="45"/>
      <c r="G47" s="45"/>
      <c r="H47" s="47"/>
      <c r="I47" s="30"/>
      <c r="J47" s="47"/>
    </row>
    <row r="48" ht="32.25" customHeight="1" spans="1:10">
      <c r="A48" s="45"/>
      <c r="B48" s="45" t="s">
        <v>441</v>
      </c>
      <c r="C48" s="46"/>
      <c r="D48" s="45"/>
      <c r="E48" s="45"/>
      <c r="F48" s="45"/>
      <c r="G48" s="45"/>
      <c r="H48" s="47"/>
      <c r="I48" s="30"/>
      <c r="J48" s="47"/>
    </row>
    <row r="49" ht="32.25" customHeight="1" spans="1:10">
      <c r="A49" s="45"/>
      <c r="B49" s="45" t="s">
        <v>441</v>
      </c>
      <c r="C49" s="46"/>
      <c r="D49" s="45"/>
      <c r="E49" s="45"/>
      <c r="F49" s="45"/>
      <c r="G49" s="45"/>
      <c r="H49" s="47"/>
      <c r="I49" s="30"/>
      <c r="J49" s="47"/>
    </row>
    <row r="50" ht="32.25" customHeight="1" spans="1:10">
      <c r="A50" s="45"/>
      <c r="B50" s="45"/>
      <c r="C50" s="46" t="s">
        <v>696</v>
      </c>
      <c r="D50" s="45" t="s">
        <v>435</v>
      </c>
      <c r="E50" s="45" t="s">
        <v>697</v>
      </c>
      <c r="F50" s="45"/>
      <c r="G50" s="45" t="s">
        <v>438</v>
      </c>
      <c r="H50" s="47" t="s">
        <v>698</v>
      </c>
      <c r="I50" s="30" t="s">
        <v>699</v>
      </c>
      <c r="J50" s="47" t="s">
        <v>700</v>
      </c>
    </row>
    <row r="51" ht="32.25" customHeight="1" spans="1:10">
      <c r="A51" s="45"/>
      <c r="B51" s="45"/>
      <c r="C51" s="46" t="s">
        <v>701</v>
      </c>
      <c r="D51" s="45" t="s">
        <v>435</v>
      </c>
      <c r="E51" s="45" t="s">
        <v>443</v>
      </c>
      <c r="F51" s="45"/>
      <c r="G51" s="45" t="s">
        <v>438</v>
      </c>
      <c r="H51" s="47" t="s">
        <v>702</v>
      </c>
      <c r="I51" s="30" t="s">
        <v>702</v>
      </c>
      <c r="J51" s="47" t="s">
        <v>702</v>
      </c>
    </row>
    <row r="52" ht="32.25" customHeight="1" spans="1:10">
      <c r="A52" s="45"/>
      <c r="B52" s="45"/>
      <c r="C52" s="46" t="s">
        <v>703</v>
      </c>
      <c r="D52" s="45" t="s">
        <v>448</v>
      </c>
      <c r="E52" s="45" t="s">
        <v>449</v>
      </c>
      <c r="F52" s="45" t="s">
        <v>437</v>
      </c>
      <c r="G52" s="45" t="s">
        <v>444</v>
      </c>
      <c r="H52" s="47" t="s">
        <v>704</v>
      </c>
      <c r="I52" s="30" t="s">
        <v>704</v>
      </c>
      <c r="J52" s="47" t="s">
        <v>704</v>
      </c>
    </row>
    <row r="53" ht="32.25" customHeight="1" spans="1:10">
      <c r="A53" s="45"/>
      <c r="B53" s="45"/>
      <c r="C53" s="46" t="s">
        <v>460</v>
      </c>
      <c r="D53" s="45" t="s">
        <v>448</v>
      </c>
      <c r="E53" s="45" t="s">
        <v>482</v>
      </c>
      <c r="F53" s="45" t="s">
        <v>437</v>
      </c>
      <c r="G53" s="45" t="s">
        <v>444</v>
      </c>
      <c r="H53" s="47" t="s">
        <v>461</v>
      </c>
      <c r="I53" s="30" t="s">
        <v>460</v>
      </c>
      <c r="J53" s="47"/>
    </row>
    <row r="54" ht="32.25" customHeight="1" spans="1:10">
      <c r="A54" s="45"/>
      <c r="B54" s="45"/>
      <c r="C54" s="46" t="s">
        <v>580</v>
      </c>
      <c r="D54" s="45" t="s">
        <v>435</v>
      </c>
      <c r="E54" s="45" t="s">
        <v>461</v>
      </c>
      <c r="F54" s="45"/>
      <c r="G54" s="45" t="s">
        <v>438</v>
      </c>
      <c r="H54" s="47" t="s">
        <v>694</v>
      </c>
      <c r="I54" s="30" t="s">
        <v>705</v>
      </c>
      <c r="J54" s="47" t="s">
        <v>705</v>
      </c>
    </row>
    <row r="55" ht="32.25" customHeight="1" spans="1:10">
      <c r="A55" s="45"/>
      <c r="B55" s="45"/>
      <c r="C55" s="46" t="s">
        <v>706</v>
      </c>
      <c r="D55" s="45" t="s">
        <v>435</v>
      </c>
      <c r="E55" s="45" t="s">
        <v>707</v>
      </c>
      <c r="F55" s="45"/>
      <c r="G55" s="45" t="s">
        <v>438</v>
      </c>
      <c r="H55" s="47" t="s">
        <v>708</v>
      </c>
      <c r="I55" s="30" t="s">
        <v>709</v>
      </c>
      <c r="J55" s="47" t="s">
        <v>710</v>
      </c>
    </row>
    <row r="56" ht="32.25" customHeight="1" spans="1:10">
      <c r="A56" s="45"/>
      <c r="B56" s="45"/>
      <c r="C56" s="46" t="s">
        <v>696</v>
      </c>
      <c r="D56" s="45" t="s">
        <v>435</v>
      </c>
      <c r="E56" s="45" t="s">
        <v>697</v>
      </c>
      <c r="F56" s="45"/>
      <c r="G56" s="45" t="s">
        <v>438</v>
      </c>
      <c r="H56" s="47" t="s">
        <v>698</v>
      </c>
      <c r="I56" s="30" t="s">
        <v>699</v>
      </c>
      <c r="J56" s="47" t="s">
        <v>700</v>
      </c>
    </row>
    <row r="57" ht="32.25" customHeight="1" spans="1:10">
      <c r="A57" s="45"/>
      <c r="B57" s="45"/>
      <c r="C57" s="46" t="s">
        <v>706</v>
      </c>
      <c r="D57" s="45" t="s">
        <v>435</v>
      </c>
      <c r="E57" s="45" t="s">
        <v>707</v>
      </c>
      <c r="F57" s="45"/>
      <c r="G57" s="45" t="s">
        <v>438</v>
      </c>
      <c r="H57" s="47" t="s">
        <v>711</v>
      </c>
      <c r="I57" s="30" t="s">
        <v>709</v>
      </c>
      <c r="J57" s="47" t="s">
        <v>710</v>
      </c>
    </row>
    <row r="58" ht="32.25" customHeight="1" spans="1:10">
      <c r="A58" s="45" t="s">
        <v>445</v>
      </c>
      <c r="B58" s="45"/>
      <c r="C58" s="46"/>
      <c r="D58" s="45"/>
      <c r="E58" s="45"/>
      <c r="F58" s="45"/>
      <c r="G58" s="45"/>
      <c r="H58" s="47"/>
      <c r="I58" s="30"/>
      <c r="J58" s="47"/>
    </row>
    <row r="59" ht="32.25" customHeight="1" spans="1:10">
      <c r="A59" s="45" t="s">
        <v>445</v>
      </c>
      <c r="B59" s="45"/>
      <c r="C59" s="46"/>
      <c r="D59" s="45"/>
      <c r="E59" s="45"/>
      <c r="F59" s="45"/>
      <c r="G59" s="45"/>
      <c r="H59" s="47"/>
      <c r="I59" s="30"/>
      <c r="J59" s="47"/>
    </row>
    <row r="60" ht="32.25" customHeight="1" spans="1:10">
      <c r="A60" s="45" t="s">
        <v>445</v>
      </c>
      <c r="B60" s="45"/>
      <c r="C60" s="46"/>
      <c r="D60" s="45"/>
      <c r="E60" s="45"/>
      <c r="F60" s="45"/>
      <c r="G60" s="45"/>
      <c r="H60" s="47"/>
      <c r="I60" s="30"/>
      <c r="J60" s="47"/>
    </row>
    <row r="61" ht="32.25" customHeight="1" spans="1:10">
      <c r="A61" s="45" t="s">
        <v>445</v>
      </c>
      <c r="B61" s="45"/>
      <c r="C61" s="46"/>
      <c r="D61" s="45"/>
      <c r="E61" s="45"/>
      <c r="F61" s="45"/>
      <c r="G61" s="45"/>
      <c r="H61" s="47"/>
      <c r="I61" s="30"/>
      <c r="J61" s="47"/>
    </row>
    <row r="62" ht="32.25" customHeight="1" spans="1:10">
      <c r="A62" s="45" t="s">
        <v>445</v>
      </c>
      <c r="B62" s="45"/>
      <c r="C62" s="46"/>
      <c r="D62" s="45"/>
      <c r="E62" s="45"/>
      <c r="F62" s="45"/>
      <c r="G62" s="45"/>
      <c r="H62" s="47"/>
      <c r="I62" s="30"/>
      <c r="J62" s="47"/>
    </row>
    <row r="63" ht="32.25" customHeight="1" spans="1:10">
      <c r="A63" s="45"/>
      <c r="B63" s="45" t="s">
        <v>446</v>
      </c>
      <c r="C63" s="46"/>
      <c r="D63" s="45"/>
      <c r="E63" s="45"/>
      <c r="F63" s="45"/>
      <c r="G63" s="45"/>
      <c r="H63" s="47"/>
      <c r="I63" s="30"/>
      <c r="J63" s="47"/>
    </row>
    <row r="64" ht="32.25" customHeight="1" spans="1:10">
      <c r="A64" s="45"/>
      <c r="B64" s="45" t="s">
        <v>446</v>
      </c>
      <c r="C64" s="46"/>
      <c r="D64" s="45"/>
      <c r="E64" s="45"/>
      <c r="F64" s="45"/>
      <c r="G64" s="45"/>
      <c r="H64" s="47"/>
      <c r="I64" s="30"/>
      <c r="J64" s="47"/>
    </row>
    <row r="65" ht="32.25" customHeight="1" spans="1:10">
      <c r="A65" s="45"/>
      <c r="B65" s="45" t="s">
        <v>446</v>
      </c>
      <c r="C65" s="46"/>
      <c r="D65" s="45"/>
      <c r="E65" s="45"/>
      <c r="F65" s="45"/>
      <c r="G65" s="45"/>
      <c r="H65" s="47"/>
      <c r="I65" s="30"/>
      <c r="J65" s="47"/>
    </row>
    <row r="66" ht="32.25" customHeight="1" spans="1:10">
      <c r="A66" s="45"/>
      <c r="B66" s="45" t="s">
        <v>446</v>
      </c>
      <c r="C66" s="46"/>
      <c r="D66" s="45"/>
      <c r="E66" s="45"/>
      <c r="F66" s="45"/>
      <c r="G66" s="45"/>
      <c r="H66" s="47"/>
      <c r="I66" s="30"/>
      <c r="J66" s="47"/>
    </row>
    <row r="67" ht="32.25" customHeight="1" spans="1:10">
      <c r="A67" s="45"/>
      <c r="B67" s="45" t="s">
        <v>446</v>
      </c>
      <c r="C67" s="46"/>
      <c r="D67" s="45"/>
      <c r="E67" s="45"/>
      <c r="F67" s="45"/>
      <c r="G67" s="45"/>
      <c r="H67" s="47"/>
      <c r="I67" s="30"/>
      <c r="J67" s="47"/>
    </row>
    <row r="68" ht="32.25" customHeight="1" spans="1:10">
      <c r="A68" s="45"/>
      <c r="B68" s="45"/>
      <c r="C68" s="46" t="s">
        <v>462</v>
      </c>
      <c r="D68" s="45" t="s">
        <v>448</v>
      </c>
      <c r="E68" s="45" t="s">
        <v>482</v>
      </c>
      <c r="F68" s="45" t="s">
        <v>437</v>
      </c>
      <c r="G68" s="45" t="s">
        <v>444</v>
      </c>
      <c r="H68" s="47" t="s">
        <v>712</v>
      </c>
      <c r="I68" s="30" t="s">
        <v>462</v>
      </c>
      <c r="J68" s="47"/>
    </row>
    <row r="69" ht="32.25" customHeight="1" spans="1:10">
      <c r="A69" s="45"/>
      <c r="B69" s="45"/>
      <c r="C69" s="46" t="s">
        <v>447</v>
      </c>
      <c r="D69" s="45" t="s">
        <v>448</v>
      </c>
      <c r="E69" s="45" t="s">
        <v>449</v>
      </c>
      <c r="F69" s="45" t="s">
        <v>437</v>
      </c>
      <c r="G69" s="45" t="s">
        <v>444</v>
      </c>
      <c r="H69" s="47" t="s">
        <v>447</v>
      </c>
      <c r="I69" s="30" t="s">
        <v>447</v>
      </c>
      <c r="J69" s="47" t="s">
        <v>713</v>
      </c>
    </row>
    <row r="70" ht="32.25" customHeight="1" spans="1:10">
      <c r="A70" s="45"/>
      <c r="B70" s="45"/>
      <c r="C70" s="46" t="s">
        <v>447</v>
      </c>
      <c r="D70" s="45" t="s">
        <v>448</v>
      </c>
      <c r="E70" s="45" t="s">
        <v>449</v>
      </c>
      <c r="F70" s="45" t="s">
        <v>437</v>
      </c>
      <c r="G70" s="45" t="s">
        <v>444</v>
      </c>
      <c r="H70" s="47" t="s">
        <v>714</v>
      </c>
      <c r="I70" s="30" t="s">
        <v>714</v>
      </c>
      <c r="J70" s="47" t="s">
        <v>713</v>
      </c>
    </row>
    <row r="71" ht="32.25" customHeight="1" spans="1:10">
      <c r="A71" s="45"/>
      <c r="B71" s="45"/>
      <c r="C71" s="46" t="s">
        <v>447</v>
      </c>
      <c r="D71" s="45" t="s">
        <v>448</v>
      </c>
      <c r="E71" s="45" t="s">
        <v>449</v>
      </c>
      <c r="F71" s="45" t="s">
        <v>437</v>
      </c>
      <c r="G71" s="45" t="s">
        <v>444</v>
      </c>
      <c r="H71" s="47" t="s">
        <v>714</v>
      </c>
      <c r="I71" s="30" t="s">
        <v>714</v>
      </c>
      <c r="J71" s="47" t="s">
        <v>713</v>
      </c>
    </row>
    <row r="72" ht="32.25" customHeight="1" spans="1:10">
      <c r="A72" s="45"/>
      <c r="B72" s="45"/>
      <c r="C72" s="46" t="s">
        <v>447</v>
      </c>
      <c r="D72" s="45" t="s">
        <v>448</v>
      </c>
      <c r="E72" s="45" t="s">
        <v>449</v>
      </c>
      <c r="F72" s="45" t="s">
        <v>437</v>
      </c>
      <c r="G72" s="45" t="s">
        <v>444</v>
      </c>
      <c r="H72" s="47" t="s">
        <v>715</v>
      </c>
      <c r="I72" s="30" t="s">
        <v>447</v>
      </c>
      <c r="J72" s="47" t="s">
        <v>713</v>
      </c>
    </row>
    <row r="73" ht="32.25" customHeight="1" spans="1:10">
      <c r="A73" s="45"/>
      <c r="B73" s="45"/>
      <c r="C73" s="46" t="s">
        <v>716</v>
      </c>
      <c r="D73" s="45" t="s">
        <v>448</v>
      </c>
      <c r="E73" s="45" t="s">
        <v>449</v>
      </c>
      <c r="F73" s="45" t="s">
        <v>437</v>
      </c>
      <c r="G73" s="45" t="s">
        <v>444</v>
      </c>
      <c r="H73" s="47" t="s">
        <v>717</v>
      </c>
      <c r="I73" s="30" t="s">
        <v>718</v>
      </c>
      <c r="J73" s="47" t="s">
        <v>718</v>
      </c>
    </row>
    <row r="74" ht="32.25" customHeight="1" spans="1:10">
      <c r="A74" s="45"/>
      <c r="B74" s="45"/>
      <c r="C74" s="46" t="s">
        <v>716</v>
      </c>
      <c r="D74" s="45" t="s">
        <v>448</v>
      </c>
      <c r="E74" s="45" t="s">
        <v>449</v>
      </c>
      <c r="F74" s="45" t="s">
        <v>437</v>
      </c>
      <c r="G74" s="45" t="s">
        <v>444</v>
      </c>
      <c r="H74" s="47" t="s">
        <v>717</v>
      </c>
      <c r="I74" s="30" t="s">
        <v>718</v>
      </c>
      <c r="J74" s="47" t="s">
        <v>718</v>
      </c>
    </row>
  </sheetData>
  <mergeCells count="51">
    <mergeCell ref="A2:J2"/>
    <mergeCell ref="A3:C3"/>
    <mergeCell ref="B4:E4"/>
    <mergeCell ref="B4:E4"/>
    <mergeCell ref="F4:G4"/>
    <mergeCell ref="H4:J4"/>
    <mergeCell ref="H4:J4"/>
    <mergeCell ref="A5:I5"/>
    <mergeCell ref="B5:E5"/>
    <mergeCell ref="H5:J5"/>
    <mergeCell ref="C6:I6"/>
    <mergeCell ref="C6:I6"/>
    <mergeCell ref="C7:I7"/>
    <mergeCell ref="C7:I7"/>
    <mergeCell ref="C7:I7"/>
    <mergeCell ref="C8:I8"/>
    <mergeCell ref="C8:I8"/>
    <mergeCell ref="C8:I8"/>
    <mergeCell ref="C8:I8"/>
    <mergeCell ref="A9:J9"/>
    <mergeCell ref="C9:I9"/>
    <mergeCell ref="C9:I9"/>
    <mergeCell ref="C9:I9"/>
    <mergeCell ref="C10:I10"/>
    <mergeCell ref="C10:I10"/>
    <mergeCell ref="C10:I10"/>
    <mergeCell ref="H10:J10"/>
    <mergeCell ref="C11:I11"/>
    <mergeCell ref="C11:I11"/>
    <mergeCell ref="A12:G12"/>
    <mergeCell ref="C12:I12"/>
    <mergeCell ref="A13:B13"/>
    <mergeCell ref="A13:B13"/>
    <mergeCell ref="C13:G13"/>
    <mergeCell ref="C13:G13"/>
    <mergeCell ref="A14:B14"/>
    <mergeCell ref="C14:G14"/>
    <mergeCell ref="A15:B15"/>
    <mergeCell ref="C15:G15"/>
    <mergeCell ref="A16:B16"/>
    <mergeCell ref="C16:G16"/>
    <mergeCell ref="A17:B17"/>
    <mergeCell ref="C17:G17"/>
    <mergeCell ref="A18:J18"/>
    <mergeCell ref="A19:G19"/>
    <mergeCell ref="A6:A7"/>
    <mergeCell ref="H19:H20"/>
    <mergeCell ref="I19:I20"/>
    <mergeCell ref="J19:J20"/>
    <mergeCell ref="A10:B11"/>
    <mergeCell ref="C10:G11"/>
  </mergeCells>
  <pageMargins left="0.84" right="0.84" top="0.9" bottom="0.9" header="0.36" footer="0.36"/>
  <pageSetup paperSize="9" scale="2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3"/>
  <sheetViews>
    <sheetView showGridLines="0" showZeros="0" workbookViewId="0">
      <selection activeCell="A1" sqref="A1:T1"/>
    </sheetView>
  </sheetViews>
  <sheetFormatPr defaultColWidth="10" defaultRowHeight="12.75" customHeight="1"/>
  <cols>
    <col min="1" max="1" width="17.85" customWidth="1"/>
    <col min="2" max="2" width="40.85" customWidth="1"/>
    <col min="3" max="20" width="25.7083333333333" customWidth="1"/>
  </cols>
  <sheetData>
    <row r="1" ht="17.25" customHeight="1" spans="1:2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41.25" customHeight="1" spans="1:20">
      <c r="A2" s="2" t="str">
        <f>"2026"&amp;"年部门收入预算表"</f>
        <v>2026年部门收入预算表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25" customHeight="1" spans="1:20">
      <c r="A3" s="3" t="str">
        <f>"单位名称："&amp;"富民县文化和旅游局"</f>
        <v>单位名称：富民县文化和旅游局</v>
      </c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ht="21.75" customHeight="1" spans="1:20">
      <c r="A4" s="69" t="s">
        <v>51</v>
      </c>
      <c r="B4" s="69" t="s">
        <v>52</v>
      </c>
      <c r="C4" s="69" t="s">
        <v>53</v>
      </c>
      <c r="D4" s="69" t="s">
        <v>54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 t="s">
        <v>46</v>
      </c>
      <c r="P4" s="69"/>
      <c r="Q4" s="69"/>
      <c r="R4" s="69"/>
      <c r="S4" s="69"/>
      <c r="T4" s="69"/>
    </row>
    <row r="5" ht="27" customHeight="1" spans="1:20">
      <c r="A5" s="69"/>
      <c r="B5" s="69"/>
      <c r="C5" s="69"/>
      <c r="D5" s="69" t="s">
        <v>55</v>
      </c>
      <c r="E5" s="69" t="s">
        <v>56</v>
      </c>
      <c r="F5" s="69" t="s">
        <v>57</v>
      </c>
      <c r="G5" s="69" t="s">
        <v>58</v>
      </c>
      <c r="H5" s="69" t="s">
        <v>59</v>
      </c>
      <c r="I5" s="69" t="s">
        <v>60</v>
      </c>
      <c r="J5" s="69"/>
      <c r="K5" s="69"/>
      <c r="L5" s="69"/>
      <c r="M5" s="69"/>
      <c r="N5" s="69"/>
      <c r="O5" s="69" t="s">
        <v>55</v>
      </c>
      <c r="P5" s="69" t="s">
        <v>56</v>
      </c>
      <c r="Q5" s="69" t="s">
        <v>57</v>
      </c>
      <c r="R5" s="69" t="s">
        <v>58</v>
      </c>
      <c r="S5" s="69" t="s">
        <v>59</v>
      </c>
      <c r="T5" s="69" t="s">
        <v>60</v>
      </c>
    </row>
    <row r="6" ht="30" customHeight="1" spans="1:20">
      <c r="A6" s="69"/>
      <c r="B6" s="69"/>
      <c r="C6" s="69"/>
      <c r="D6" s="69"/>
      <c r="E6" s="69"/>
      <c r="F6" s="69"/>
      <c r="G6" s="69"/>
      <c r="H6" s="69"/>
      <c r="I6" s="69" t="s">
        <v>55</v>
      </c>
      <c r="J6" s="69" t="s">
        <v>61</v>
      </c>
      <c r="K6" s="69" t="s">
        <v>62</v>
      </c>
      <c r="L6" s="69" t="s">
        <v>63</v>
      </c>
      <c r="M6" s="69" t="s">
        <v>64</v>
      </c>
      <c r="N6" s="69" t="s">
        <v>65</v>
      </c>
      <c r="O6" s="69"/>
      <c r="P6" s="69"/>
      <c r="Q6" s="69"/>
      <c r="R6" s="69"/>
      <c r="S6" s="69"/>
      <c r="T6" s="69"/>
    </row>
    <row r="7" ht="15" customHeight="1" spans="1:20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  <c r="T7" s="69">
        <v>20</v>
      </c>
    </row>
    <row r="8" ht="18" customHeight="1" outlineLevel="1" spans="1:20">
      <c r="A8" s="81" t="s">
        <v>66</v>
      </c>
      <c r="B8" s="81" t="s">
        <v>67</v>
      </c>
      <c r="C8" s="84">
        <v>9302565.18</v>
      </c>
      <c r="D8" s="84">
        <v>9302565.18</v>
      </c>
      <c r="E8" s="84">
        <v>9302565.18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18" customHeight="1" outlineLevel="1" spans="1:20">
      <c r="A9" s="85" t="s">
        <v>68</v>
      </c>
      <c r="B9" s="85" t="s">
        <v>67</v>
      </c>
      <c r="C9" s="84">
        <v>2704498.97</v>
      </c>
      <c r="D9" s="84">
        <v>2704498.97</v>
      </c>
      <c r="E9" s="84">
        <v>2704498.97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18" customHeight="1" outlineLevel="1" spans="1:20">
      <c r="A10" s="85" t="s">
        <v>69</v>
      </c>
      <c r="B10" s="85" t="s">
        <v>70</v>
      </c>
      <c r="C10" s="84">
        <v>3173555.2</v>
      </c>
      <c r="D10" s="84">
        <v>3173555.2</v>
      </c>
      <c r="E10" s="84">
        <v>3173555.2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</row>
    <row r="11" ht="18" customHeight="1" outlineLevel="1" spans="1:20">
      <c r="A11" s="85" t="s">
        <v>71</v>
      </c>
      <c r="B11" s="85" t="s">
        <v>72</v>
      </c>
      <c r="C11" s="84">
        <v>1300871.11</v>
      </c>
      <c r="D11" s="84">
        <v>1300871.11</v>
      </c>
      <c r="E11" s="84">
        <v>1300871.11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ht="18" customHeight="1" spans="1:20">
      <c r="A12" s="85" t="s">
        <v>73</v>
      </c>
      <c r="B12" s="85" t="s">
        <v>74</v>
      </c>
      <c r="C12" s="84">
        <v>2123639.9</v>
      </c>
      <c r="D12" s="84">
        <v>2123639.9</v>
      </c>
      <c r="E12" s="84">
        <v>2123639.9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</row>
    <row r="13" ht="18" customHeight="1" spans="1:20">
      <c r="A13" s="69" t="s">
        <v>53</v>
      </c>
      <c r="B13" s="69"/>
      <c r="C13" s="84">
        <v>9302565.18</v>
      </c>
      <c r="D13" s="84">
        <v>9302565.18</v>
      </c>
      <c r="E13" s="84">
        <v>9302565.18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</row>
  </sheetData>
  <mergeCells count="22">
    <mergeCell ref="A1:T1"/>
    <mergeCell ref="A2:T2"/>
    <mergeCell ref="A3:B3"/>
    <mergeCell ref="C3:T3"/>
    <mergeCell ref="D4:N4"/>
    <mergeCell ref="O4:T4"/>
    <mergeCell ref="I5:N5"/>
    <mergeCell ref="A13:B13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67" right="0.67" top="0.5" bottom="0.5" header="0" footer="0"/>
  <pageSetup paperSize="9" scale="25" orientation="landscape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0"/>
  <sheetViews>
    <sheetView showGridLines="0" showZeros="0" tabSelected="1" workbookViewId="0">
      <selection activeCell="E33" sqref="E33"/>
    </sheetView>
  </sheetViews>
  <sheetFormatPr defaultColWidth="10" defaultRowHeight="12.75" customHeight="1"/>
  <cols>
    <col min="1" max="1" width="50.2833333333333" customWidth="1"/>
    <col min="2" max="2" width="15.7083333333333" customWidth="1"/>
    <col min="3" max="3" width="13" customWidth="1"/>
    <col min="4" max="4" width="12" customWidth="1"/>
    <col min="5" max="5" width="16.2833333333333" customWidth="1"/>
    <col min="6" max="6" width="13.7083333333333" customWidth="1"/>
    <col min="7" max="7" width="13.2833333333333" customWidth="1"/>
    <col min="8" max="8" width="13.85" customWidth="1"/>
    <col min="9" max="9" width="16.85" customWidth="1"/>
    <col min="10" max="10" width="13.2833333333333" customWidth="1"/>
    <col min="11" max="15" width="15.7083333333333" customWidth="1"/>
    <col min="16" max="16" width="17.575" customWidth="1"/>
    <col min="17" max="22" width="15.7083333333333" customWidth="1"/>
  </cols>
  <sheetData>
    <row r="1" ht="17.25" customHeight="1" spans="1:23">
      <c r="A1" s="1" t="s">
        <v>719</v>
      </c>
    </row>
    <row r="2" ht="41.25" customHeight="1" spans="1:23">
      <c r="A2" s="2" t="s">
        <v>720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25" customHeight="1" spans="1:23">
      <c r="A3" s="3" t="str">
        <f>"单位名称："&amp;"富民县文化和旅游局"</f>
        <v>单位名称：富民县文化和旅游局</v>
      </c>
      <c r="B3" s="3"/>
      <c r="C3" s="3"/>
      <c r="V3" s="1" t="s">
        <v>721</v>
      </c>
      <c r="W3" s="1"/>
    </row>
    <row r="4" ht="17.25" customHeight="1" spans="1:23">
      <c r="A4" s="4" t="s">
        <v>205</v>
      </c>
      <c r="B4" s="4" t="s">
        <v>722</v>
      </c>
      <c r="C4" s="4" t="s">
        <v>723</v>
      </c>
      <c r="D4" s="4" t="s">
        <v>724</v>
      </c>
      <c r="E4" s="4" t="s">
        <v>725</v>
      </c>
      <c r="F4" s="4" t="s">
        <v>726</v>
      </c>
      <c r="G4" s="4"/>
      <c r="H4" s="4"/>
      <c r="I4" s="4"/>
      <c r="J4" s="4"/>
      <c r="K4" s="4"/>
      <c r="L4" s="4"/>
      <c r="M4" s="4" t="s">
        <v>727</v>
      </c>
      <c r="N4" s="4"/>
      <c r="O4" s="4"/>
      <c r="P4" s="4"/>
      <c r="Q4" s="4"/>
      <c r="R4" s="4"/>
      <c r="S4" s="4"/>
      <c r="T4" s="4" t="s">
        <v>728</v>
      </c>
      <c r="U4" s="4"/>
      <c r="V4" s="4"/>
      <c r="W4" s="4" t="s">
        <v>729</v>
      </c>
    </row>
    <row r="5" ht="33" customHeight="1" spans="1:23">
      <c r="A5" s="4"/>
      <c r="B5" s="4"/>
      <c r="C5" s="4"/>
      <c r="D5" s="4"/>
      <c r="E5" s="4"/>
      <c r="F5" s="4" t="s">
        <v>55</v>
      </c>
      <c r="G5" s="4" t="s">
        <v>730</v>
      </c>
      <c r="H5" s="4" t="s">
        <v>731</v>
      </c>
      <c r="I5" s="4" t="s">
        <v>732</v>
      </c>
      <c r="J5" s="4" t="s">
        <v>733</v>
      </c>
      <c r="K5" s="4" t="s">
        <v>734</v>
      </c>
      <c r="L5" s="4" t="s">
        <v>735</v>
      </c>
      <c r="M5" s="4" t="s">
        <v>55</v>
      </c>
      <c r="N5" s="4" t="s">
        <v>736</v>
      </c>
      <c r="O5" s="4" t="s">
        <v>737</v>
      </c>
      <c r="P5" s="4" t="s">
        <v>738</v>
      </c>
      <c r="Q5" s="4" t="s">
        <v>739</v>
      </c>
      <c r="R5" s="4" t="s">
        <v>740</v>
      </c>
      <c r="S5" s="4" t="s">
        <v>741</v>
      </c>
      <c r="T5" s="4" t="s">
        <v>55</v>
      </c>
      <c r="U5" s="4" t="s">
        <v>742</v>
      </c>
      <c r="V5" s="4" t="s">
        <v>743</v>
      </c>
      <c r="W5" s="4"/>
    </row>
    <row r="6" ht="17.25" customHeight="1" outlineLevel="1" spans="1:23">
      <c r="A6" s="5" t="s">
        <v>67</v>
      </c>
      <c r="B6" s="5"/>
      <c r="C6" s="5"/>
      <c r="D6" s="5"/>
      <c r="E6" s="5"/>
      <c r="F6" s="6">
        <v>34</v>
      </c>
      <c r="G6" s="6"/>
      <c r="H6" s="6"/>
      <c r="I6" s="6"/>
      <c r="J6" s="6"/>
      <c r="K6" s="6"/>
      <c r="L6" s="6"/>
      <c r="M6" s="6">
        <v>27</v>
      </c>
      <c r="N6" s="6"/>
      <c r="O6" s="6"/>
      <c r="P6" s="6"/>
      <c r="Q6" s="6"/>
      <c r="R6" s="6"/>
      <c r="S6" s="6"/>
      <c r="T6" s="6">
        <v>33</v>
      </c>
      <c r="U6" s="6"/>
      <c r="V6" s="6">
        <v>33</v>
      </c>
      <c r="W6" s="6"/>
    </row>
    <row r="7" ht="17.25" customHeight="1" outlineLevel="1" spans="1:23">
      <c r="A7" s="7" t="s">
        <v>67</v>
      </c>
      <c r="B7" s="7" t="s">
        <v>744</v>
      </c>
      <c r="C7" s="7" t="s">
        <v>745</v>
      </c>
      <c r="D7" s="7" t="s">
        <v>746</v>
      </c>
      <c r="E7" s="7" t="s">
        <v>747</v>
      </c>
      <c r="F7" s="6">
        <v>13</v>
      </c>
      <c r="G7" s="8"/>
      <c r="H7" s="8"/>
      <c r="I7" s="8"/>
      <c r="J7" s="8"/>
      <c r="K7" s="8"/>
      <c r="L7" s="8"/>
      <c r="M7" s="6">
        <v>9</v>
      </c>
      <c r="N7" s="8"/>
      <c r="O7" s="8"/>
      <c r="P7" s="8"/>
      <c r="Q7" s="8"/>
      <c r="R7" s="8"/>
      <c r="S7" s="8"/>
      <c r="T7" s="6">
        <v>8</v>
      </c>
      <c r="U7" s="6"/>
      <c r="V7" s="6">
        <v>8</v>
      </c>
      <c r="W7" s="6"/>
    </row>
    <row r="8" ht="17.25" customHeight="1" outlineLevel="1" spans="1:23">
      <c r="A8" s="7" t="s">
        <v>70</v>
      </c>
      <c r="B8" s="7" t="s">
        <v>748</v>
      </c>
      <c r="C8" s="7" t="s">
        <v>749</v>
      </c>
      <c r="D8" s="7" t="s">
        <v>746</v>
      </c>
      <c r="E8" s="7" t="s">
        <v>750</v>
      </c>
      <c r="F8" s="6">
        <v>10</v>
      </c>
      <c r="G8" s="8"/>
      <c r="H8" s="8"/>
      <c r="I8" s="8"/>
      <c r="J8" s="8"/>
      <c r="K8" s="8"/>
      <c r="L8" s="8"/>
      <c r="M8" s="6">
        <v>10</v>
      </c>
      <c r="N8" s="8"/>
      <c r="O8" s="8"/>
      <c r="P8" s="8"/>
      <c r="Q8" s="8"/>
      <c r="R8" s="8"/>
      <c r="S8" s="8"/>
      <c r="T8" s="6">
        <v>15</v>
      </c>
      <c r="U8" s="6"/>
      <c r="V8" s="6">
        <v>15</v>
      </c>
      <c r="W8" s="6"/>
    </row>
    <row r="9" ht="17.25" customHeight="1" outlineLevel="1" spans="1:23">
      <c r="A9" s="7" t="s">
        <v>72</v>
      </c>
      <c r="B9" s="7" t="s">
        <v>748</v>
      </c>
      <c r="C9" s="7" t="s">
        <v>751</v>
      </c>
      <c r="D9" s="7" t="s">
        <v>746</v>
      </c>
      <c r="E9" s="7" t="s">
        <v>752</v>
      </c>
      <c r="F9" s="6">
        <v>6</v>
      </c>
      <c r="G9" s="8"/>
      <c r="H9" s="8"/>
      <c r="I9" s="8"/>
      <c r="J9" s="8"/>
      <c r="K9" s="8"/>
      <c r="L9" s="8"/>
      <c r="M9" s="6">
        <v>4</v>
      </c>
      <c r="N9" s="8"/>
      <c r="O9" s="8"/>
      <c r="P9" s="8"/>
      <c r="Q9" s="8"/>
      <c r="R9" s="8"/>
      <c r="S9" s="8"/>
      <c r="T9" s="6">
        <v>6</v>
      </c>
      <c r="U9" s="6"/>
      <c r="V9" s="6">
        <v>6</v>
      </c>
      <c r="W9" s="6"/>
    </row>
    <row r="10" ht="17.25" customHeight="1" spans="1:23">
      <c r="A10" s="7" t="s">
        <v>74</v>
      </c>
      <c r="B10" s="7" t="s">
        <v>748</v>
      </c>
      <c r="C10" s="7" t="s">
        <v>751</v>
      </c>
      <c r="D10" s="7" t="s">
        <v>746</v>
      </c>
      <c r="E10" s="7" t="s">
        <v>753</v>
      </c>
      <c r="F10" s="6">
        <v>5</v>
      </c>
      <c r="G10" s="8"/>
      <c r="H10" s="8"/>
      <c r="I10" s="8"/>
      <c r="J10" s="8"/>
      <c r="K10" s="8"/>
      <c r="L10" s="8"/>
      <c r="M10" s="6">
        <v>4</v>
      </c>
      <c r="N10" s="8"/>
      <c r="O10" s="8"/>
      <c r="P10" s="8"/>
      <c r="Q10" s="8"/>
      <c r="R10" s="8"/>
      <c r="S10" s="8"/>
      <c r="T10" s="6">
        <v>4</v>
      </c>
      <c r="U10" s="6"/>
      <c r="V10" s="6">
        <v>4</v>
      </c>
      <c r="W10" s="6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0.67" right="0.67" top="0.5" bottom="0.5" header="0" footer="0"/>
  <pageSetup paperSize="9" scale="35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34"/>
  <sheetViews>
    <sheetView showGridLines="0" showZeros="0" workbookViewId="0">
      <selection activeCell="A1" sqref="A1:N1"/>
    </sheetView>
  </sheetViews>
  <sheetFormatPr defaultColWidth="10" defaultRowHeight="12.75" customHeight="1"/>
  <cols>
    <col min="1" max="1" width="16.7083333333333" customWidth="1"/>
    <col min="2" max="2" width="43.85" customWidth="1"/>
    <col min="3" max="7" width="28.7083333333333" customWidth="1"/>
    <col min="8" max="8" width="31.1416666666667" customWidth="1"/>
    <col min="9" max="10" width="28.575" customWidth="1"/>
    <col min="11" max="14" width="28.7083333333333" customWidth="1"/>
  </cols>
  <sheetData>
    <row r="1" ht="17.25" customHeight="1" spans="1:14">
      <c r="A1" s="1" t="s">
        <v>75</v>
      </c>
    </row>
    <row r="2" ht="64" customHeight="1" spans="1:14">
      <c r="A2" s="2" t="str">
        <f>"2026"&amp;"年部门支出预算表"</f>
        <v>2026年部门支出预算表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7.25" customHeight="1" spans="1:14">
      <c r="A3" s="3" t="str">
        <f>"单位名称："&amp;"富民县文化和旅游局"</f>
        <v>单位名称：富民县文化和旅游局</v>
      </c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ht="27" customHeight="1" spans="1:14">
      <c r="A4" s="69" t="s">
        <v>76</v>
      </c>
      <c r="B4" s="69" t="s">
        <v>77</v>
      </c>
      <c r="C4" s="69" t="s">
        <v>53</v>
      </c>
      <c r="D4" s="69" t="s">
        <v>78</v>
      </c>
      <c r="E4" s="69" t="s">
        <v>79</v>
      </c>
      <c r="F4" s="69" t="s">
        <v>57</v>
      </c>
      <c r="G4" s="69" t="s">
        <v>58</v>
      </c>
      <c r="H4" s="69" t="s">
        <v>80</v>
      </c>
      <c r="I4" s="69" t="s">
        <v>60</v>
      </c>
      <c r="J4" s="69"/>
      <c r="K4" s="69"/>
      <c r="L4" s="69"/>
      <c r="M4" s="69"/>
      <c r="N4" s="69"/>
    </row>
    <row r="5" ht="42" customHeight="1" spans="1:14">
      <c r="A5" s="69"/>
      <c r="B5" s="69"/>
      <c r="C5" s="69"/>
      <c r="D5" s="69" t="s">
        <v>78</v>
      </c>
      <c r="E5" s="69" t="s">
        <v>79</v>
      </c>
      <c r="F5" s="69"/>
      <c r="G5" s="69"/>
      <c r="H5" s="69"/>
      <c r="I5" s="69" t="s">
        <v>55</v>
      </c>
      <c r="J5" s="69" t="s">
        <v>81</v>
      </c>
      <c r="K5" s="69" t="s">
        <v>82</v>
      </c>
      <c r="L5" s="69" t="s">
        <v>83</v>
      </c>
      <c r="M5" s="69" t="s">
        <v>84</v>
      </c>
      <c r="N5" s="69" t="s">
        <v>85</v>
      </c>
    </row>
    <row r="6" ht="18" customHeight="1" spans="1:14">
      <c r="A6" s="69" t="s">
        <v>86</v>
      </c>
      <c r="B6" s="69" t="s">
        <v>87</v>
      </c>
      <c r="C6" s="69" t="s">
        <v>88</v>
      </c>
      <c r="D6" s="69">
        <v>4</v>
      </c>
      <c r="E6" s="69" t="s">
        <v>89</v>
      </c>
      <c r="F6" s="69" t="s">
        <v>90</v>
      </c>
      <c r="G6" s="69" t="s">
        <v>91</v>
      </c>
      <c r="H6" s="69" t="s">
        <v>92</v>
      </c>
      <c r="I6" s="69" t="s">
        <v>93</v>
      </c>
      <c r="J6" s="69" t="s">
        <v>94</v>
      </c>
      <c r="K6" s="69" t="s">
        <v>95</v>
      </c>
      <c r="L6" s="69" t="s">
        <v>96</v>
      </c>
      <c r="M6" s="69" t="s">
        <v>97</v>
      </c>
      <c r="N6" s="69" t="s">
        <v>98</v>
      </c>
    </row>
    <row r="7" ht="21" customHeight="1" outlineLevel="1" spans="1:14">
      <c r="A7" s="90" t="s">
        <v>99</v>
      </c>
      <c r="B7" s="90" t="s">
        <v>100</v>
      </c>
      <c r="C7" s="84">
        <v>7336919.63</v>
      </c>
      <c r="D7" s="84">
        <v>4017460.63</v>
      </c>
      <c r="E7" s="84">
        <v>3319459</v>
      </c>
      <c r="F7" s="84"/>
      <c r="G7" s="84"/>
      <c r="H7" s="84"/>
      <c r="I7" s="84"/>
      <c r="J7" s="84"/>
      <c r="K7" s="84"/>
      <c r="L7" s="84"/>
      <c r="M7" s="84"/>
      <c r="N7" s="84"/>
    </row>
    <row r="8" ht="21" customHeight="1" outlineLevel="1" spans="1:14">
      <c r="A8" s="91" t="s">
        <v>101</v>
      </c>
      <c r="B8" s="91" t="s">
        <v>102</v>
      </c>
      <c r="C8" s="84">
        <v>5202238.19</v>
      </c>
      <c r="D8" s="84">
        <v>3317616.16</v>
      </c>
      <c r="E8" s="84">
        <v>1884622.03</v>
      </c>
      <c r="F8" s="84"/>
      <c r="G8" s="84"/>
      <c r="H8" s="84"/>
      <c r="I8" s="84"/>
      <c r="J8" s="84"/>
      <c r="K8" s="84"/>
      <c r="L8" s="84"/>
      <c r="M8" s="84"/>
      <c r="N8" s="84"/>
    </row>
    <row r="9" ht="21" customHeight="1" outlineLevel="1" spans="1:14">
      <c r="A9" s="92" t="s">
        <v>103</v>
      </c>
      <c r="B9" s="92" t="s">
        <v>104</v>
      </c>
      <c r="C9" s="84">
        <v>1367808.31</v>
      </c>
      <c r="D9" s="84">
        <v>1367808.31</v>
      </c>
      <c r="E9" s="84"/>
      <c r="F9" s="84"/>
      <c r="G9" s="84"/>
      <c r="H9" s="84"/>
      <c r="I9" s="84"/>
      <c r="J9" s="84"/>
      <c r="K9" s="84"/>
      <c r="L9" s="84"/>
      <c r="M9" s="84"/>
      <c r="N9" s="84"/>
    </row>
    <row r="10" ht="21" customHeight="1" outlineLevel="1" spans="1:14">
      <c r="A10" s="92" t="s">
        <v>105</v>
      </c>
      <c r="B10" s="92" t="s">
        <v>106</v>
      </c>
      <c r="C10" s="84">
        <v>946536.31</v>
      </c>
      <c r="D10" s="84">
        <v>556974.54</v>
      </c>
      <c r="E10" s="84">
        <v>389561.77</v>
      </c>
      <c r="F10" s="84"/>
      <c r="G10" s="84"/>
      <c r="H10" s="84"/>
      <c r="I10" s="84"/>
      <c r="J10" s="84"/>
      <c r="K10" s="84"/>
      <c r="L10" s="84"/>
      <c r="M10" s="84"/>
      <c r="N10" s="84"/>
    </row>
    <row r="11" ht="21" customHeight="1" outlineLevel="1" spans="1:14">
      <c r="A11" s="92" t="s">
        <v>107</v>
      </c>
      <c r="B11" s="92" t="s">
        <v>108</v>
      </c>
      <c r="C11" s="84">
        <v>1935109.31</v>
      </c>
      <c r="D11" s="84">
        <v>1392833.31</v>
      </c>
      <c r="E11" s="84">
        <v>542276</v>
      </c>
      <c r="F11" s="84"/>
      <c r="G11" s="84"/>
      <c r="H11" s="84"/>
      <c r="I11" s="84"/>
      <c r="J11" s="84"/>
      <c r="K11" s="84"/>
      <c r="L11" s="84"/>
      <c r="M11" s="84"/>
      <c r="N11" s="84"/>
    </row>
    <row r="12" ht="21" customHeight="1" outlineLevel="1" spans="1:14">
      <c r="A12" s="92" t="s">
        <v>109</v>
      </c>
      <c r="B12" s="92" t="s">
        <v>110</v>
      </c>
      <c r="C12" s="84">
        <v>36000</v>
      </c>
      <c r="D12" s="84"/>
      <c r="E12" s="84">
        <v>36000</v>
      </c>
      <c r="F12" s="84"/>
      <c r="G12" s="84"/>
      <c r="H12" s="84"/>
      <c r="I12" s="84"/>
      <c r="J12" s="84"/>
      <c r="K12" s="84"/>
      <c r="L12" s="84"/>
      <c r="M12" s="84"/>
      <c r="N12" s="84"/>
    </row>
    <row r="13" ht="21" customHeight="1" outlineLevel="1" spans="1:14">
      <c r="A13" s="92" t="s">
        <v>111</v>
      </c>
      <c r="B13" s="92" t="s">
        <v>112</v>
      </c>
      <c r="C13" s="84">
        <v>916784.26</v>
      </c>
      <c r="D13" s="84"/>
      <c r="E13" s="84">
        <v>916784.26</v>
      </c>
      <c r="F13" s="84"/>
      <c r="G13" s="84"/>
      <c r="H13" s="84"/>
      <c r="I13" s="84"/>
      <c r="J13" s="84"/>
      <c r="K13" s="84"/>
      <c r="L13" s="84"/>
      <c r="M13" s="84"/>
      <c r="N13" s="84"/>
    </row>
    <row r="14" ht="21" customHeight="1" outlineLevel="1" spans="1:14">
      <c r="A14" s="91" t="s">
        <v>113</v>
      </c>
      <c r="B14" s="91" t="s">
        <v>114</v>
      </c>
      <c r="C14" s="84">
        <v>1921086.67</v>
      </c>
      <c r="D14" s="84">
        <v>486249.7</v>
      </c>
      <c r="E14" s="84">
        <v>1434836.97</v>
      </c>
      <c r="F14" s="84"/>
      <c r="G14" s="84"/>
      <c r="H14" s="84"/>
      <c r="I14" s="84"/>
      <c r="J14" s="84"/>
      <c r="K14" s="84"/>
      <c r="L14" s="84"/>
      <c r="M14" s="84"/>
      <c r="N14" s="84"/>
    </row>
    <row r="15" ht="21" customHeight="1" outlineLevel="1" spans="1:14">
      <c r="A15" s="92" t="s">
        <v>115</v>
      </c>
      <c r="B15" s="92" t="s">
        <v>104</v>
      </c>
      <c r="C15" s="84">
        <v>486249.7</v>
      </c>
      <c r="D15" s="84">
        <v>486249.7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ht="21" customHeight="1" outlineLevel="1" spans="1:14">
      <c r="A16" s="92" t="s">
        <v>116</v>
      </c>
      <c r="B16" s="92" t="s">
        <v>117</v>
      </c>
      <c r="C16" s="84">
        <v>1434836.97</v>
      </c>
      <c r="D16" s="84"/>
      <c r="E16" s="84">
        <v>1434836.97</v>
      </c>
      <c r="F16" s="84"/>
      <c r="G16" s="84"/>
      <c r="H16" s="84"/>
      <c r="I16" s="84"/>
      <c r="J16" s="84"/>
      <c r="K16" s="84"/>
      <c r="L16" s="84"/>
      <c r="M16" s="84"/>
      <c r="N16" s="84"/>
    </row>
    <row r="17" ht="21" customHeight="1" outlineLevel="1" spans="1:14">
      <c r="A17" s="91" t="s">
        <v>118</v>
      </c>
      <c r="B17" s="91" t="s">
        <v>119</v>
      </c>
      <c r="C17" s="84">
        <v>213594.77</v>
      </c>
      <c r="D17" s="84">
        <v>213594.77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ht="21" customHeight="1" spans="1:14">
      <c r="A18" s="92" t="s">
        <v>120</v>
      </c>
      <c r="B18" s="92" t="s">
        <v>121</v>
      </c>
      <c r="C18" s="84">
        <v>213594.77</v>
      </c>
      <c r="D18" s="84">
        <v>213594.77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ht="21" customHeight="1" outlineLevel="1" spans="1:14">
      <c r="A19" s="90" t="s">
        <v>122</v>
      </c>
      <c r="B19" s="90" t="s">
        <v>123</v>
      </c>
      <c r="C19" s="84">
        <v>939239.28</v>
      </c>
      <c r="D19" s="84">
        <v>879288.48</v>
      </c>
      <c r="E19" s="84">
        <v>59950.8</v>
      </c>
      <c r="F19" s="84"/>
      <c r="G19" s="84"/>
      <c r="H19" s="84"/>
      <c r="I19" s="84"/>
      <c r="J19" s="84"/>
      <c r="K19" s="84"/>
      <c r="L19" s="84"/>
      <c r="M19" s="84"/>
      <c r="N19" s="84"/>
    </row>
    <row r="20" ht="21" customHeight="1" outlineLevel="1" spans="1:14">
      <c r="A20" s="91" t="s">
        <v>124</v>
      </c>
      <c r="B20" s="91" t="s">
        <v>125</v>
      </c>
      <c r="C20" s="84">
        <v>879288.48</v>
      </c>
      <c r="D20" s="84">
        <v>879288.48</v>
      </c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ht="21" customHeight="1" outlineLevel="1" spans="1:14">
      <c r="A21" s="92" t="s">
        <v>126</v>
      </c>
      <c r="B21" s="92" t="s">
        <v>127</v>
      </c>
      <c r="C21" s="84">
        <v>519288.48</v>
      </c>
      <c r="D21" s="84">
        <v>519288.48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21" customHeight="1" outlineLevel="1" spans="1:14">
      <c r="A22" s="92" t="s">
        <v>128</v>
      </c>
      <c r="B22" s="92" t="s">
        <v>129</v>
      </c>
      <c r="C22" s="84">
        <v>360000</v>
      </c>
      <c r="D22" s="84">
        <v>360000</v>
      </c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ht="21" customHeight="1" outlineLevel="1" spans="1:14">
      <c r="A23" s="91" t="s">
        <v>130</v>
      </c>
      <c r="B23" s="91" t="s">
        <v>131</v>
      </c>
      <c r="C23" s="84">
        <v>59950.8</v>
      </c>
      <c r="D23" s="84"/>
      <c r="E23" s="84">
        <v>59950.8</v>
      </c>
      <c r="F23" s="84"/>
      <c r="G23" s="84"/>
      <c r="H23" s="84"/>
      <c r="I23" s="84"/>
      <c r="J23" s="84"/>
      <c r="K23" s="84"/>
      <c r="L23" s="84"/>
      <c r="M23" s="84"/>
      <c r="N23" s="84"/>
    </row>
    <row r="24" ht="21" customHeight="1" spans="1:14">
      <c r="A24" s="92" t="s">
        <v>132</v>
      </c>
      <c r="B24" s="92" t="s">
        <v>133</v>
      </c>
      <c r="C24" s="84">
        <v>59950.8</v>
      </c>
      <c r="D24" s="84"/>
      <c r="E24" s="84">
        <v>59950.8</v>
      </c>
      <c r="F24" s="84"/>
      <c r="G24" s="84"/>
      <c r="H24" s="84"/>
      <c r="I24" s="84"/>
      <c r="J24" s="84"/>
      <c r="K24" s="84"/>
      <c r="L24" s="84"/>
      <c r="M24" s="84"/>
      <c r="N24" s="84"/>
    </row>
    <row r="25" ht="21" customHeight="1" outlineLevel="1" spans="1:14">
      <c r="A25" s="90" t="s">
        <v>134</v>
      </c>
      <c r="B25" s="90" t="s">
        <v>135</v>
      </c>
      <c r="C25" s="84">
        <v>591932.63</v>
      </c>
      <c r="D25" s="84">
        <v>591932.63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</row>
    <row r="26" ht="21" customHeight="1" outlineLevel="1" spans="1:14">
      <c r="A26" s="91" t="s">
        <v>136</v>
      </c>
      <c r="B26" s="91" t="s">
        <v>137</v>
      </c>
      <c r="C26" s="84">
        <v>591932.63</v>
      </c>
      <c r="D26" s="84">
        <v>591932.63</v>
      </c>
      <c r="E26" s="84"/>
      <c r="F26" s="84"/>
      <c r="G26" s="84"/>
      <c r="H26" s="84"/>
      <c r="I26" s="84"/>
      <c r="J26" s="84"/>
      <c r="K26" s="84"/>
      <c r="L26" s="84"/>
      <c r="M26" s="84"/>
      <c r="N26" s="84"/>
    </row>
    <row r="27" ht="21" customHeight="1" outlineLevel="1" spans="1:14">
      <c r="A27" s="92" t="s">
        <v>138</v>
      </c>
      <c r="B27" s="92" t="s">
        <v>139</v>
      </c>
      <c r="C27" s="84">
        <v>86592.45</v>
      </c>
      <c r="D27" s="84">
        <v>86592.45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</row>
    <row r="28" ht="21" customHeight="1" outlineLevel="1" spans="1:14">
      <c r="A28" s="92" t="s">
        <v>140</v>
      </c>
      <c r="B28" s="92" t="s">
        <v>141</v>
      </c>
      <c r="C28" s="84">
        <v>169806.24</v>
      </c>
      <c r="D28" s="84">
        <v>169806.24</v>
      </c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ht="21" customHeight="1" outlineLevel="1" spans="1:14">
      <c r="A29" s="92" t="s">
        <v>142</v>
      </c>
      <c r="B29" s="92" t="s">
        <v>143</v>
      </c>
      <c r="C29" s="84">
        <v>297362.84</v>
      </c>
      <c r="D29" s="84">
        <v>297362.84</v>
      </c>
      <c r="E29" s="84"/>
      <c r="F29" s="84"/>
      <c r="G29" s="84"/>
      <c r="H29" s="84"/>
      <c r="I29" s="84"/>
      <c r="J29" s="84"/>
      <c r="K29" s="84"/>
      <c r="L29" s="84"/>
      <c r="M29" s="84"/>
      <c r="N29" s="84"/>
    </row>
    <row r="30" ht="21" customHeight="1" spans="1:14">
      <c r="A30" s="92" t="s">
        <v>144</v>
      </c>
      <c r="B30" s="92" t="s">
        <v>145</v>
      </c>
      <c r="C30" s="84">
        <v>38171.1</v>
      </c>
      <c r="D30" s="84">
        <v>38171.1</v>
      </c>
      <c r="E30" s="84"/>
      <c r="F30" s="84"/>
      <c r="G30" s="84"/>
      <c r="H30" s="84"/>
      <c r="I30" s="84"/>
      <c r="J30" s="84"/>
      <c r="K30" s="84"/>
      <c r="L30" s="84"/>
      <c r="M30" s="84"/>
      <c r="N30" s="84"/>
    </row>
    <row r="31" ht="21" customHeight="1" outlineLevel="1" spans="1:14">
      <c r="A31" s="90" t="s">
        <v>146</v>
      </c>
      <c r="B31" s="90" t="s">
        <v>147</v>
      </c>
      <c r="C31" s="84">
        <v>434473.64</v>
      </c>
      <c r="D31" s="84">
        <v>434473.64</v>
      </c>
      <c r="E31" s="84"/>
      <c r="F31" s="84"/>
      <c r="G31" s="84"/>
      <c r="H31" s="84"/>
      <c r="I31" s="84"/>
      <c r="J31" s="84"/>
      <c r="K31" s="84"/>
      <c r="L31" s="84"/>
      <c r="M31" s="84"/>
      <c r="N31" s="84"/>
    </row>
    <row r="32" ht="21" customHeight="1" outlineLevel="1" spans="1:14">
      <c r="A32" s="91" t="s">
        <v>148</v>
      </c>
      <c r="B32" s="91" t="s">
        <v>149</v>
      </c>
      <c r="C32" s="84">
        <v>434473.64</v>
      </c>
      <c r="D32" s="84">
        <v>434473.64</v>
      </c>
      <c r="E32" s="84"/>
      <c r="F32" s="84"/>
      <c r="G32" s="84"/>
      <c r="H32" s="84"/>
      <c r="I32" s="84"/>
      <c r="J32" s="84"/>
      <c r="K32" s="84"/>
      <c r="L32" s="84"/>
      <c r="M32" s="84"/>
      <c r="N32" s="84"/>
    </row>
    <row r="33" ht="21" customHeight="1" spans="1:14">
      <c r="A33" s="92" t="s">
        <v>150</v>
      </c>
      <c r="B33" s="92" t="s">
        <v>151</v>
      </c>
      <c r="C33" s="84">
        <v>434473.64</v>
      </c>
      <c r="D33" s="84">
        <v>434473.64</v>
      </c>
      <c r="E33" s="84"/>
      <c r="F33" s="84"/>
      <c r="G33" s="84"/>
      <c r="H33" s="84"/>
      <c r="I33" s="84"/>
      <c r="J33" s="84"/>
      <c r="K33" s="84"/>
      <c r="L33" s="84"/>
      <c r="M33" s="84"/>
      <c r="N33" s="84"/>
    </row>
    <row r="34" ht="21" customHeight="1" spans="1:14">
      <c r="A34" s="69" t="s">
        <v>53</v>
      </c>
      <c r="B34" s="69"/>
      <c r="C34" s="84">
        <v>9302565.18</v>
      </c>
      <c r="D34" s="84">
        <v>5923155.38</v>
      </c>
      <c r="E34" s="84">
        <v>3379409.8</v>
      </c>
      <c r="F34" s="84"/>
      <c r="G34" s="84"/>
      <c r="H34" s="84"/>
      <c r="I34" s="84"/>
      <c r="J34" s="84"/>
      <c r="K34" s="84"/>
      <c r="L34" s="84"/>
      <c r="M34" s="84"/>
      <c r="N34" s="84"/>
    </row>
  </sheetData>
  <mergeCells count="14">
    <mergeCell ref="A1:N1"/>
    <mergeCell ref="A2:N2"/>
    <mergeCell ref="A3:B3"/>
    <mergeCell ref="C3:N3"/>
    <mergeCell ref="I4:N4"/>
    <mergeCell ref="A34:B34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67" right="0.67" top="0.5" bottom="0.5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10" defaultRowHeight="12.75" customHeight="1" outlineLevelCol="3"/>
  <cols>
    <col min="1" max="4" width="41.575" customWidth="1"/>
  </cols>
  <sheetData>
    <row r="1" ht="15" customHeight="1" spans="1:4">
      <c r="A1" s="3"/>
      <c r="B1" s="3"/>
      <c r="C1" s="3"/>
      <c r="D1" s="1" t="s">
        <v>152</v>
      </c>
    </row>
    <row r="2" ht="41.25" customHeight="1" spans="1:4">
      <c r="A2" s="87" t="str">
        <f>"2026"&amp;"年财政拨款收支预算总表"</f>
        <v>2026年财政拨款收支预算总表</v>
      </c>
      <c r="B2" s="87"/>
      <c r="C2" s="87"/>
      <c r="D2" s="87"/>
    </row>
    <row r="3" ht="17.25" customHeight="1" spans="1:4">
      <c r="A3" s="3" t="str">
        <f>"单位名称："&amp;"富民县文化和旅游局"</f>
        <v>单位名称：富民县文化和旅游局</v>
      </c>
      <c r="B3" s="3"/>
      <c r="C3" s="3"/>
      <c r="D3" s="1" t="s">
        <v>1</v>
      </c>
    </row>
    <row r="4" ht="17.25" customHeight="1" spans="1:4">
      <c r="A4" s="69" t="s">
        <v>2</v>
      </c>
      <c r="B4" s="69"/>
      <c r="C4" s="69" t="s">
        <v>3</v>
      </c>
      <c r="D4" s="69"/>
    </row>
    <row r="5" ht="18.75" customHeight="1" spans="1:4">
      <c r="A5" s="69" t="s">
        <v>4</v>
      </c>
      <c r="B5" s="69" t="str">
        <f>"2026"&amp;"年预算数"</f>
        <v>2026年预算数</v>
      </c>
      <c r="C5" s="69" t="s">
        <v>5</v>
      </c>
      <c r="D5" s="69" t="str">
        <f>"2026"&amp;"年预算数"</f>
        <v>2026年预算数</v>
      </c>
    </row>
    <row r="6" ht="16.5" customHeight="1" spans="1:4">
      <c r="A6" s="88" t="s">
        <v>153</v>
      </c>
      <c r="B6" s="84">
        <v>9302565.18</v>
      </c>
      <c r="C6" s="88" t="s">
        <v>154</v>
      </c>
      <c r="D6" s="82">
        <v>9302565.18</v>
      </c>
    </row>
    <row r="7" ht="16.5" customHeight="1" spans="1:4">
      <c r="A7" s="88" t="s">
        <v>155</v>
      </c>
      <c r="B7" s="84">
        <v>9302565.18</v>
      </c>
      <c r="C7" s="88" t="s">
        <v>156</v>
      </c>
      <c r="D7" s="82"/>
    </row>
    <row r="8" ht="16.5" customHeight="1" spans="1:4">
      <c r="A8" s="88" t="s">
        <v>157</v>
      </c>
      <c r="B8" s="84"/>
      <c r="C8" s="88" t="s">
        <v>158</v>
      </c>
      <c r="D8" s="82"/>
    </row>
    <row r="9" ht="16.5" customHeight="1" spans="1:4">
      <c r="A9" s="88" t="s">
        <v>159</v>
      </c>
      <c r="B9" s="84"/>
      <c r="C9" s="88" t="s">
        <v>160</v>
      </c>
      <c r="D9" s="82"/>
    </row>
    <row r="10" ht="16.5" customHeight="1" spans="1:4">
      <c r="A10" s="88" t="s">
        <v>161</v>
      </c>
      <c r="B10" s="84"/>
      <c r="C10" s="88" t="s">
        <v>162</v>
      </c>
      <c r="D10" s="82"/>
    </row>
    <row r="11" ht="16.5" customHeight="1" spans="1:4">
      <c r="A11" s="88" t="s">
        <v>155</v>
      </c>
      <c r="B11" s="84"/>
      <c r="C11" s="88" t="s">
        <v>163</v>
      </c>
      <c r="D11" s="82"/>
    </row>
    <row r="12" ht="16.5" customHeight="1" spans="1:4">
      <c r="A12" s="88" t="s">
        <v>157</v>
      </c>
      <c r="B12" s="84"/>
      <c r="C12" s="88" t="s">
        <v>164</v>
      </c>
      <c r="D12" s="82"/>
    </row>
    <row r="13" ht="16.5" customHeight="1" spans="1:4">
      <c r="A13" s="88" t="s">
        <v>159</v>
      </c>
      <c r="B13" s="84"/>
      <c r="C13" s="88" t="s">
        <v>165</v>
      </c>
      <c r="D13" s="82">
        <v>7336919.63</v>
      </c>
    </row>
    <row r="14" ht="16.5" customHeight="1" spans="1:4">
      <c r="A14" s="76"/>
      <c r="B14" s="76"/>
      <c r="C14" s="88" t="s">
        <v>166</v>
      </c>
      <c r="D14" s="82">
        <v>939239.28</v>
      </c>
    </row>
    <row r="15" ht="16.5" customHeight="1" spans="1:4">
      <c r="A15" s="76"/>
      <c r="B15" s="76"/>
      <c r="C15" s="88" t="s">
        <v>167</v>
      </c>
      <c r="D15" s="82">
        <v>591932.63</v>
      </c>
    </row>
    <row r="16" ht="16.5" customHeight="1" spans="1:4">
      <c r="A16" s="76"/>
      <c r="B16" s="76"/>
      <c r="C16" s="88" t="s">
        <v>168</v>
      </c>
      <c r="D16" s="82"/>
    </row>
    <row r="17" ht="16.5" customHeight="1" spans="1:4">
      <c r="A17" s="76"/>
      <c r="B17" s="76"/>
      <c r="C17" s="88" t="s">
        <v>169</v>
      </c>
      <c r="D17" s="82"/>
    </row>
    <row r="18" ht="16.5" customHeight="1" spans="1:4">
      <c r="A18" s="76"/>
      <c r="B18" s="76"/>
      <c r="C18" s="88" t="s">
        <v>170</v>
      </c>
      <c r="D18" s="82"/>
    </row>
    <row r="19" ht="16.5" customHeight="1" spans="1:4">
      <c r="A19" s="76"/>
      <c r="B19" s="76"/>
      <c r="C19" s="88" t="s">
        <v>171</v>
      </c>
      <c r="D19" s="82"/>
    </row>
    <row r="20" ht="16.5" customHeight="1" spans="1:4">
      <c r="A20" s="76"/>
      <c r="B20" s="76"/>
      <c r="C20" s="88" t="s">
        <v>172</v>
      </c>
      <c r="D20" s="82"/>
    </row>
    <row r="21" ht="16.5" customHeight="1" spans="1:4">
      <c r="A21" s="76"/>
      <c r="B21" s="76"/>
      <c r="C21" s="88" t="s">
        <v>173</v>
      </c>
      <c r="D21" s="82"/>
    </row>
    <row r="22" ht="16.5" customHeight="1" spans="1:4">
      <c r="A22" s="76"/>
      <c r="B22" s="76"/>
      <c r="C22" s="88" t="s">
        <v>174</v>
      </c>
      <c r="D22" s="82"/>
    </row>
    <row r="23" ht="16.5" customHeight="1" spans="1:4">
      <c r="A23" s="76"/>
      <c r="B23" s="76"/>
      <c r="C23" s="88" t="s">
        <v>175</v>
      </c>
      <c r="D23" s="82"/>
    </row>
    <row r="24" ht="16.5" customHeight="1" spans="1:4">
      <c r="A24" s="76"/>
      <c r="B24" s="76"/>
      <c r="C24" s="88" t="s">
        <v>176</v>
      </c>
      <c r="D24" s="82"/>
    </row>
    <row r="25" ht="16.5" customHeight="1" spans="1:4">
      <c r="A25" s="76"/>
      <c r="B25" s="76"/>
      <c r="C25" s="88" t="s">
        <v>177</v>
      </c>
      <c r="D25" s="82">
        <v>434473.64</v>
      </c>
    </row>
    <row r="26" ht="16.5" customHeight="1" spans="1:4">
      <c r="A26" s="76"/>
      <c r="B26" s="76"/>
      <c r="C26" s="88" t="s">
        <v>178</v>
      </c>
      <c r="D26" s="82"/>
    </row>
    <row r="27" ht="16.5" customHeight="1" spans="1:4">
      <c r="A27" s="76"/>
      <c r="B27" s="76"/>
      <c r="C27" s="88" t="s">
        <v>179</v>
      </c>
      <c r="D27" s="82"/>
    </row>
    <row r="28" ht="16.5" customHeight="1" spans="1:4">
      <c r="A28" s="76"/>
      <c r="B28" s="76"/>
      <c r="C28" s="88" t="s">
        <v>180</v>
      </c>
      <c r="D28" s="82"/>
    </row>
    <row r="29" ht="16.5" customHeight="1" spans="1:4">
      <c r="A29" s="76"/>
      <c r="B29" s="76"/>
      <c r="C29" s="88" t="s">
        <v>181</v>
      </c>
      <c r="D29" s="82"/>
    </row>
    <row r="30" ht="16.5" customHeight="1" spans="1:4">
      <c r="A30" s="76"/>
      <c r="B30" s="76"/>
      <c r="C30" s="88" t="s">
        <v>182</v>
      </c>
      <c r="D30" s="82"/>
    </row>
    <row r="31" ht="16.5" customHeight="1" spans="1:4">
      <c r="A31" s="76"/>
      <c r="B31" s="76"/>
      <c r="C31" s="88" t="s">
        <v>183</v>
      </c>
      <c r="D31" s="82"/>
    </row>
    <row r="32" ht="15" customHeight="1" spans="1:4">
      <c r="A32" s="76"/>
      <c r="B32" s="76"/>
      <c r="C32" s="88" t="s">
        <v>184</v>
      </c>
      <c r="D32" s="82"/>
    </row>
    <row r="33" ht="16.5" customHeight="1" spans="1:4">
      <c r="A33" s="76"/>
      <c r="B33" s="76"/>
      <c r="C33" s="88" t="s">
        <v>185</v>
      </c>
      <c r="D33" s="82"/>
    </row>
    <row r="34" ht="18" customHeight="1" spans="1:4">
      <c r="A34" s="76"/>
      <c r="B34" s="76"/>
      <c r="C34" s="88" t="s">
        <v>186</v>
      </c>
      <c r="D34" s="82"/>
    </row>
    <row r="35" ht="16.5" customHeight="1" spans="1:4">
      <c r="A35" s="76"/>
      <c r="B35" s="76"/>
      <c r="C35" s="88" t="s">
        <v>187</v>
      </c>
      <c r="D35" s="82" t="s">
        <v>188</v>
      </c>
    </row>
    <row r="36" ht="15" customHeight="1" spans="1:4">
      <c r="A36" s="89" t="s">
        <v>48</v>
      </c>
      <c r="B36" s="84">
        <f>9302565.18+0</f>
        <v>9302565.18</v>
      </c>
      <c r="C36" s="89" t="s">
        <v>49</v>
      </c>
      <c r="D36" s="82">
        <v>9302565.18</v>
      </c>
    </row>
  </sheetData>
  <mergeCells count="4">
    <mergeCell ref="A2:D2"/>
    <mergeCell ref="A3:B3"/>
    <mergeCell ref="A4:B4"/>
    <mergeCell ref="C4:D4"/>
  </mergeCells>
  <printOptions horizontalCentered="1"/>
  <pageMargins left="0.67" right="0.67" top="0.5" bottom="0.5" header="0" footer="0"/>
  <pageSetup paperSize="9" scale="7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4"/>
  <sheetViews>
    <sheetView showZeros="0" workbookViewId="0">
      <selection activeCell="A1" sqref="A1"/>
    </sheetView>
  </sheetViews>
  <sheetFormatPr defaultColWidth="10.7083333333333" defaultRowHeight="14.25" customHeight="1" outlineLevelCol="6"/>
  <cols>
    <col min="1" max="1" width="23.575" customWidth="1"/>
    <col min="2" max="2" width="51.2833333333333" customWidth="1"/>
    <col min="3" max="7" width="28.1416666666667" customWidth="1"/>
  </cols>
  <sheetData>
    <row r="1" customHeight="1" spans="1:7">
      <c r="G1" s="1" t="s">
        <v>189</v>
      </c>
    </row>
    <row r="2" ht="41.25" customHeight="1" spans="1:7">
      <c r="A2" s="2" t="str">
        <f>"2026"&amp;"年一般公共预算支出预算表（按功能科目分类）"</f>
        <v>2026年一般公共预算支出预算表（按功能科目分类）</v>
      </c>
      <c r="B2" s="2"/>
      <c r="C2" s="2"/>
      <c r="D2" s="2"/>
      <c r="E2" s="2"/>
      <c r="F2" s="2"/>
      <c r="G2" s="2"/>
    </row>
    <row r="3" ht="18" customHeight="1" spans="1:7">
      <c r="A3" s="3" t="str">
        <f>"单位名称："&amp;"富民县文化和旅游局"</f>
        <v>单位名称：富民县文化和旅游局</v>
      </c>
      <c r="B3" s="3"/>
      <c r="C3" s="3"/>
      <c r="D3" s="3"/>
      <c r="E3" s="3"/>
      <c r="G3" s="1" t="s">
        <v>190</v>
      </c>
    </row>
    <row r="4" ht="20.25" customHeight="1" spans="1:7">
      <c r="A4" s="69" t="s">
        <v>191</v>
      </c>
      <c r="B4" s="69"/>
      <c r="C4" s="69" t="s">
        <v>53</v>
      </c>
      <c r="D4" s="69" t="s">
        <v>78</v>
      </c>
      <c r="E4" s="69"/>
      <c r="F4" s="69"/>
      <c r="G4" s="69" t="s">
        <v>79</v>
      </c>
    </row>
    <row r="5" ht="20.25" customHeight="1" spans="1:7">
      <c r="A5" s="69" t="s">
        <v>76</v>
      </c>
      <c r="B5" s="69" t="s">
        <v>77</v>
      </c>
      <c r="C5" s="69"/>
      <c r="D5" s="69" t="s">
        <v>55</v>
      </c>
      <c r="E5" s="69" t="s">
        <v>192</v>
      </c>
      <c r="F5" s="69" t="s">
        <v>193</v>
      </c>
      <c r="G5" s="69"/>
    </row>
    <row r="6" ht="15" customHeight="1" spans="1:7">
      <c r="A6" s="69" t="s">
        <v>86</v>
      </c>
      <c r="B6" s="69" t="s">
        <v>87</v>
      </c>
      <c r="C6" s="69" t="s">
        <v>88</v>
      </c>
      <c r="D6" s="69" t="s">
        <v>194</v>
      </c>
      <c r="E6" s="69" t="s">
        <v>89</v>
      </c>
      <c r="F6" s="69" t="s">
        <v>90</v>
      </c>
      <c r="G6" s="69" t="s">
        <v>91</v>
      </c>
    </row>
    <row r="7" ht="18" customHeight="1" outlineLevel="1" spans="1:7">
      <c r="A7" s="81" t="s">
        <v>99</v>
      </c>
      <c r="B7" s="81" t="s">
        <v>100</v>
      </c>
      <c r="C7" s="82">
        <v>7336919.63</v>
      </c>
      <c r="D7" s="82">
        <v>4017460.63</v>
      </c>
      <c r="E7" s="82">
        <v>3744293.9</v>
      </c>
      <c r="F7" s="82">
        <v>273166.73</v>
      </c>
      <c r="G7" s="82">
        <v>3319459</v>
      </c>
    </row>
    <row r="8" ht="18" customHeight="1" outlineLevel="1" spans="1:7">
      <c r="A8" s="85" t="s">
        <v>101</v>
      </c>
      <c r="B8" s="85" t="s">
        <v>102</v>
      </c>
      <c r="C8" s="82">
        <v>5202238.19</v>
      </c>
      <c r="D8" s="82">
        <v>3317616.16</v>
      </c>
      <c r="E8" s="82">
        <v>3069783.71</v>
      </c>
      <c r="F8" s="82">
        <v>247832.45</v>
      </c>
      <c r="G8" s="82">
        <v>1884622.03</v>
      </c>
    </row>
    <row r="9" ht="18" customHeight="1" outlineLevel="1" spans="1:7">
      <c r="A9" s="86" t="s">
        <v>103</v>
      </c>
      <c r="B9" s="86" t="s">
        <v>104</v>
      </c>
      <c r="C9" s="82">
        <v>1367808.31</v>
      </c>
      <c r="D9" s="82">
        <v>1367808.31</v>
      </c>
      <c r="E9" s="82">
        <v>1199007</v>
      </c>
      <c r="F9" s="82">
        <v>168801.31</v>
      </c>
      <c r="G9" s="82"/>
    </row>
    <row r="10" ht="18" customHeight="1" outlineLevel="1" spans="1:7">
      <c r="A10" s="86" t="s">
        <v>105</v>
      </c>
      <c r="B10" s="86" t="s">
        <v>106</v>
      </c>
      <c r="C10" s="82">
        <v>946536.31</v>
      </c>
      <c r="D10" s="82">
        <v>556974.54</v>
      </c>
      <c r="E10" s="82">
        <v>526943.4</v>
      </c>
      <c r="F10" s="82">
        <v>30031.14</v>
      </c>
      <c r="G10" s="82">
        <v>389561.77</v>
      </c>
    </row>
    <row r="11" ht="18" customHeight="1" outlineLevel="1" spans="1:7">
      <c r="A11" s="86" t="s">
        <v>107</v>
      </c>
      <c r="B11" s="86" t="s">
        <v>108</v>
      </c>
      <c r="C11" s="82">
        <v>1935109.31</v>
      </c>
      <c r="D11" s="82">
        <v>1392833.31</v>
      </c>
      <c r="E11" s="82">
        <v>1343833.31</v>
      </c>
      <c r="F11" s="82">
        <v>49000</v>
      </c>
      <c r="G11" s="82">
        <v>542276</v>
      </c>
    </row>
    <row r="12" ht="18" customHeight="1" outlineLevel="1" spans="1:7">
      <c r="A12" s="86" t="s">
        <v>109</v>
      </c>
      <c r="B12" s="86" t="s">
        <v>110</v>
      </c>
      <c r="C12" s="82">
        <v>36000</v>
      </c>
      <c r="D12" s="82"/>
      <c r="E12" s="82"/>
      <c r="F12" s="82"/>
      <c r="G12" s="82">
        <v>36000</v>
      </c>
    </row>
    <row r="13" ht="18" customHeight="1" outlineLevel="1" spans="1:7">
      <c r="A13" s="86" t="s">
        <v>111</v>
      </c>
      <c r="B13" s="86" t="s">
        <v>112</v>
      </c>
      <c r="C13" s="82">
        <v>916784.26</v>
      </c>
      <c r="D13" s="82"/>
      <c r="E13" s="82"/>
      <c r="F13" s="82"/>
      <c r="G13" s="82">
        <v>916784.26</v>
      </c>
    </row>
    <row r="14" ht="18" customHeight="1" outlineLevel="1" spans="1:7">
      <c r="A14" s="85" t="s">
        <v>113</v>
      </c>
      <c r="B14" s="85" t="s">
        <v>114</v>
      </c>
      <c r="C14" s="82">
        <v>1921086.67</v>
      </c>
      <c r="D14" s="82">
        <v>486249.7</v>
      </c>
      <c r="E14" s="82">
        <v>460915.42</v>
      </c>
      <c r="F14" s="82">
        <v>25334.28</v>
      </c>
      <c r="G14" s="82">
        <v>1434836.97</v>
      </c>
    </row>
    <row r="15" ht="18" customHeight="1" outlineLevel="1" spans="1:7">
      <c r="A15" s="86" t="s">
        <v>115</v>
      </c>
      <c r="B15" s="86" t="s">
        <v>104</v>
      </c>
      <c r="C15" s="82">
        <v>486249.7</v>
      </c>
      <c r="D15" s="82">
        <v>486249.7</v>
      </c>
      <c r="E15" s="82">
        <v>460915.42</v>
      </c>
      <c r="F15" s="82">
        <v>25334.28</v>
      </c>
      <c r="G15" s="82"/>
    </row>
    <row r="16" ht="18" customHeight="1" outlineLevel="1" spans="1:7">
      <c r="A16" s="86" t="s">
        <v>116</v>
      </c>
      <c r="B16" s="86" t="s">
        <v>117</v>
      </c>
      <c r="C16" s="82">
        <v>1434836.97</v>
      </c>
      <c r="D16" s="82"/>
      <c r="E16" s="82"/>
      <c r="F16" s="82"/>
      <c r="G16" s="82">
        <v>1434836.97</v>
      </c>
    </row>
    <row r="17" ht="18" customHeight="1" outlineLevel="1" spans="1:7">
      <c r="A17" s="85" t="s">
        <v>118</v>
      </c>
      <c r="B17" s="85" t="s">
        <v>119</v>
      </c>
      <c r="C17" s="82">
        <v>213594.77</v>
      </c>
      <c r="D17" s="82">
        <v>213594.77</v>
      </c>
      <c r="E17" s="82">
        <v>213594.77</v>
      </c>
      <c r="F17" s="82"/>
      <c r="G17" s="82"/>
    </row>
    <row r="18" ht="18" customHeight="1" spans="1:7">
      <c r="A18" s="86" t="s">
        <v>120</v>
      </c>
      <c r="B18" s="86" t="s">
        <v>121</v>
      </c>
      <c r="C18" s="82">
        <v>213594.77</v>
      </c>
      <c r="D18" s="82">
        <v>213594.77</v>
      </c>
      <c r="E18" s="82">
        <v>213594.77</v>
      </c>
      <c r="F18" s="82"/>
      <c r="G18" s="82"/>
    </row>
    <row r="19" ht="18" customHeight="1" outlineLevel="1" spans="1:7">
      <c r="A19" s="81" t="s">
        <v>122</v>
      </c>
      <c r="B19" s="81" t="s">
        <v>123</v>
      </c>
      <c r="C19" s="82">
        <v>939239.28</v>
      </c>
      <c r="D19" s="82">
        <v>879288.48</v>
      </c>
      <c r="E19" s="82">
        <v>879288.48</v>
      </c>
      <c r="F19" s="82"/>
      <c r="G19" s="82">
        <v>59950.8</v>
      </c>
    </row>
    <row r="20" ht="18" customHeight="1" outlineLevel="1" spans="1:7">
      <c r="A20" s="85" t="s">
        <v>124</v>
      </c>
      <c r="B20" s="85" t="s">
        <v>125</v>
      </c>
      <c r="C20" s="82">
        <v>879288.48</v>
      </c>
      <c r="D20" s="82">
        <v>879288.48</v>
      </c>
      <c r="E20" s="82">
        <v>879288.48</v>
      </c>
      <c r="F20" s="82"/>
      <c r="G20" s="82"/>
    </row>
    <row r="21" ht="18" customHeight="1" outlineLevel="1" spans="1:7">
      <c r="A21" s="86" t="s">
        <v>126</v>
      </c>
      <c r="B21" s="86" t="s">
        <v>127</v>
      </c>
      <c r="C21" s="82">
        <v>519288.48</v>
      </c>
      <c r="D21" s="82">
        <v>519288.48</v>
      </c>
      <c r="E21" s="82">
        <v>519288.48</v>
      </c>
      <c r="F21" s="82"/>
      <c r="G21" s="82"/>
    </row>
    <row r="22" ht="18" customHeight="1" outlineLevel="1" spans="1:7">
      <c r="A22" s="86" t="s">
        <v>128</v>
      </c>
      <c r="B22" s="86" t="s">
        <v>129</v>
      </c>
      <c r="C22" s="82">
        <v>360000</v>
      </c>
      <c r="D22" s="82">
        <v>360000</v>
      </c>
      <c r="E22" s="82">
        <v>360000</v>
      </c>
      <c r="F22" s="82"/>
      <c r="G22" s="82"/>
    </row>
    <row r="23" ht="18" customHeight="1" outlineLevel="1" spans="1:7">
      <c r="A23" s="85" t="s">
        <v>130</v>
      </c>
      <c r="B23" s="85" t="s">
        <v>131</v>
      </c>
      <c r="C23" s="82">
        <v>59950.8</v>
      </c>
      <c r="D23" s="82"/>
      <c r="E23" s="82"/>
      <c r="F23" s="82"/>
      <c r="G23" s="82">
        <v>59950.8</v>
      </c>
    </row>
    <row r="24" ht="18" customHeight="1" spans="1:7">
      <c r="A24" s="86" t="s">
        <v>132</v>
      </c>
      <c r="B24" s="86" t="s">
        <v>133</v>
      </c>
      <c r="C24" s="82">
        <v>59950.8</v>
      </c>
      <c r="D24" s="82"/>
      <c r="E24" s="82"/>
      <c r="F24" s="82"/>
      <c r="G24" s="82">
        <v>59950.8</v>
      </c>
    </row>
    <row r="25" ht="18" customHeight="1" outlineLevel="1" spans="1:7">
      <c r="A25" s="81" t="s">
        <v>134</v>
      </c>
      <c r="B25" s="81" t="s">
        <v>135</v>
      </c>
      <c r="C25" s="82">
        <v>591932.63</v>
      </c>
      <c r="D25" s="82">
        <v>591932.63</v>
      </c>
      <c r="E25" s="82">
        <v>591932.63</v>
      </c>
      <c r="F25" s="82"/>
      <c r="G25" s="82"/>
    </row>
    <row r="26" ht="18" customHeight="1" outlineLevel="1" spans="1:7">
      <c r="A26" s="85" t="s">
        <v>136</v>
      </c>
      <c r="B26" s="85" t="s">
        <v>137</v>
      </c>
      <c r="C26" s="82">
        <v>591932.63</v>
      </c>
      <c r="D26" s="82">
        <v>591932.63</v>
      </c>
      <c r="E26" s="82">
        <v>591932.63</v>
      </c>
      <c r="F26" s="82"/>
      <c r="G26" s="82"/>
    </row>
    <row r="27" ht="18" customHeight="1" outlineLevel="1" spans="1:7">
      <c r="A27" s="86" t="s">
        <v>138</v>
      </c>
      <c r="B27" s="86" t="s">
        <v>139</v>
      </c>
      <c r="C27" s="82">
        <v>86592.45</v>
      </c>
      <c r="D27" s="82">
        <v>86592.45</v>
      </c>
      <c r="E27" s="82">
        <v>86592.45</v>
      </c>
      <c r="F27" s="82"/>
      <c r="G27" s="82"/>
    </row>
    <row r="28" ht="18" customHeight="1" outlineLevel="1" spans="1:7">
      <c r="A28" s="86" t="s">
        <v>140</v>
      </c>
      <c r="B28" s="86" t="s">
        <v>141</v>
      </c>
      <c r="C28" s="82">
        <v>169806.24</v>
      </c>
      <c r="D28" s="82">
        <v>169806.24</v>
      </c>
      <c r="E28" s="82">
        <v>169806.24</v>
      </c>
      <c r="F28" s="82"/>
      <c r="G28" s="82"/>
    </row>
    <row r="29" ht="18" customHeight="1" outlineLevel="1" spans="1:7">
      <c r="A29" s="86" t="s">
        <v>142</v>
      </c>
      <c r="B29" s="86" t="s">
        <v>143</v>
      </c>
      <c r="C29" s="82">
        <v>297362.84</v>
      </c>
      <c r="D29" s="82">
        <v>297362.84</v>
      </c>
      <c r="E29" s="82">
        <v>297362.84</v>
      </c>
      <c r="F29" s="82"/>
      <c r="G29" s="82"/>
    </row>
    <row r="30" ht="18" customHeight="1" spans="1:7">
      <c r="A30" s="86" t="s">
        <v>144</v>
      </c>
      <c r="B30" s="86" t="s">
        <v>145</v>
      </c>
      <c r="C30" s="82">
        <v>38171.1</v>
      </c>
      <c r="D30" s="82">
        <v>38171.1</v>
      </c>
      <c r="E30" s="82">
        <v>38171.1</v>
      </c>
      <c r="F30" s="82"/>
      <c r="G30" s="82"/>
    </row>
    <row r="31" ht="18" customHeight="1" outlineLevel="1" spans="1:7">
      <c r="A31" s="81" t="s">
        <v>146</v>
      </c>
      <c r="B31" s="81" t="s">
        <v>147</v>
      </c>
      <c r="C31" s="82">
        <v>434473.64</v>
      </c>
      <c r="D31" s="82">
        <v>434473.64</v>
      </c>
      <c r="E31" s="82">
        <v>434473.64</v>
      </c>
      <c r="F31" s="82"/>
      <c r="G31" s="82"/>
    </row>
    <row r="32" ht="18" customHeight="1" outlineLevel="1" spans="1:7">
      <c r="A32" s="85" t="s">
        <v>148</v>
      </c>
      <c r="B32" s="85" t="s">
        <v>149</v>
      </c>
      <c r="C32" s="82">
        <v>434473.64</v>
      </c>
      <c r="D32" s="82">
        <v>434473.64</v>
      </c>
      <c r="E32" s="82">
        <v>434473.64</v>
      </c>
      <c r="F32" s="82"/>
      <c r="G32" s="82"/>
    </row>
    <row r="33" ht="18" customHeight="1" spans="1:7">
      <c r="A33" s="86" t="s">
        <v>150</v>
      </c>
      <c r="B33" s="86" t="s">
        <v>151</v>
      </c>
      <c r="C33" s="82">
        <v>434473.64</v>
      </c>
      <c r="D33" s="82">
        <v>434473.64</v>
      </c>
      <c r="E33" s="82">
        <v>434473.64</v>
      </c>
      <c r="F33" s="82"/>
      <c r="G33" s="82"/>
    </row>
    <row r="34" ht="18" customHeight="1" spans="1:7">
      <c r="A34" s="69" t="s">
        <v>195</v>
      </c>
      <c r="B34" s="69" t="s">
        <v>195</v>
      </c>
      <c r="C34" s="82">
        <v>9302565.18</v>
      </c>
      <c r="D34" s="82">
        <v>5923155.38</v>
      </c>
      <c r="E34" s="82">
        <v>5649988.65</v>
      </c>
      <c r="F34" s="82">
        <v>273166.73</v>
      </c>
      <c r="G34" s="82">
        <v>3379409.8</v>
      </c>
    </row>
  </sheetData>
  <mergeCells count="7">
    <mergeCell ref="A2:G2"/>
    <mergeCell ref="A3:E3"/>
    <mergeCell ref="A4:B4"/>
    <mergeCell ref="D4:F4"/>
    <mergeCell ref="A34:B34"/>
    <mergeCell ref="C4:C5"/>
    <mergeCell ref="G4:G5"/>
  </mergeCells>
  <printOptions horizontalCentered="1"/>
  <pageMargins left="0.26" right="0.26" top="0.39" bottom="0.39" header="0.33" footer="0.33"/>
  <pageSetup paperSize="9" scale="66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A1" sqref="A1"/>
    </sheetView>
  </sheetViews>
  <sheetFormatPr defaultColWidth="12.1416666666667" defaultRowHeight="14.25" customHeight="1" outlineLevelRow="6" outlineLevelCol="5"/>
  <cols>
    <col min="1" max="6" width="32.85" customWidth="1"/>
  </cols>
  <sheetData>
    <row r="1" customHeight="1" spans="1:6">
      <c r="F1" s="1" t="s">
        <v>196</v>
      </c>
    </row>
    <row r="2" ht="41.25" customHeight="1" spans="1:6">
      <c r="A2" s="2" t="str">
        <f>"2026"&amp;"年一般公共预算“三公”经费支出预算表"</f>
        <v>2026年一般公共预算“三公”经费支出预算表</v>
      </c>
      <c r="B2" s="2"/>
      <c r="C2" s="2"/>
      <c r="D2" s="2"/>
      <c r="E2" s="2"/>
      <c r="F2" s="2"/>
    </row>
    <row r="3" ht="21.9" customHeight="1" spans="1:6">
      <c r="A3" s="73" t="str">
        <f>"单位名称："&amp;"富民县文化和旅游局"</f>
        <v>单位名称：富民县文化和旅游局</v>
      </c>
      <c r="B3" s="73"/>
      <c r="C3" s="1" t="s">
        <v>1</v>
      </c>
      <c r="D3" s="1"/>
      <c r="E3" s="1"/>
      <c r="F3" s="1"/>
    </row>
    <row r="4" ht="27" customHeight="1" spans="1:6">
      <c r="A4" s="69" t="s">
        <v>197</v>
      </c>
      <c r="B4" s="69" t="s">
        <v>198</v>
      </c>
      <c r="C4" s="69" t="s">
        <v>199</v>
      </c>
      <c r="D4" s="69"/>
      <c r="E4" s="69"/>
      <c r="F4" s="69" t="s">
        <v>200</v>
      </c>
    </row>
    <row r="5" ht="28.5" customHeight="1" spans="1:6">
      <c r="A5" s="69"/>
      <c r="B5" s="69"/>
      <c r="C5" s="69" t="s">
        <v>55</v>
      </c>
      <c r="D5" s="69" t="s">
        <v>201</v>
      </c>
      <c r="E5" s="69" t="s">
        <v>202</v>
      </c>
      <c r="F5" s="69"/>
    </row>
    <row r="6" ht="17.25" customHeight="1" spans="1:6">
      <c r="A6" s="69" t="s">
        <v>86</v>
      </c>
      <c r="B6" s="69" t="s">
        <v>87</v>
      </c>
      <c r="C6" s="69" t="s">
        <v>88</v>
      </c>
      <c r="D6" s="69" t="s">
        <v>194</v>
      </c>
      <c r="E6" s="69" t="s">
        <v>89</v>
      </c>
      <c r="F6" s="69" t="s">
        <v>90</v>
      </c>
    </row>
    <row r="7" ht="17.25" customHeight="1" spans="1:6">
      <c r="A7" s="84">
        <v>20250</v>
      </c>
      <c r="B7" s="84"/>
      <c r="C7" s="84"/>
      <c r="D7" s="84"/>
      <c r="E7" s="84"/>
      <c r="F7" s="84">
        <v>20250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47" right="0.47" top="0.5" bottom="0.5" header="0.19" footer="0.19"/>
  <pageSetup paperSize="9" scale="6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03"/>
  <sheetViews>
    <sheetView showZeros="0" topLeftCell="B9" workbookViewId="0">
      <selection activeCell="X20" sqref="X20"/>
    </sheetView>
  </sheetViews>
  <sheetFormatPr defaultColWidth="10.7083333333333" defaultRowHeight="14.25" customHeight="1"/>
  <cols>
    <col min="1" max="2" width="38.2833333333333" customWidth="1"/>
    <col min="3" max="3" width="24.1416666666667" customWidth="1"/>
    <col min="4" max="4" width="36.575" customWidth="1"/>
    <col min="5" max="5" width="11.85" customWidth="1"/>
    <col min="6" max="6" width="20.575" customWidth="1"/>
    <col min="7" max="7" width="12" customWidth="1"/>
    <col min="8" max="8" width="26.85" customWidth="1"/>
    <col min="9" max="25" width="21.85" customWidth="1"/>
  </cols>
  <sheetData>
    <row r="1" ht="13.5" customHeight="1" spans="1:25">
      <c r="Y1" s="1" t="s">
        <v>203</v>
      </c>
    </row>
    <row r="2" ht="45.75" customHeight="1" spans="1:25">
      <c r="A2" s="2" t="str">
        <f>"2026"&amp;"年部门基本支出预算表"</f>
        <v>2026年部门基本支出预算表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8.75" customHeight="1" spans="1:25">
      <c r="A3" s="3" t="str">
        <f>"单位名称："&amp;"富民县文化和旅游局"</f>
        <v>单位名称：富民县文化和旅游局</v>
      </c>
      <c r="B3" s="3"/>
      <c r="C3" s="3"/>
      <c r="D3" s="3"/>
      <c r="E3" s="3"/>
      <c r="F3" s="3"/>
      <c r="G3" s="3"/>
      <c r="H3" s="3"/>
      <c r="Y3" s="1" t="s">
        <v>1</v>
      </c>
    </row>
    <row r="4" ht="18" customHeight="1" spans="1:25">
      <c r="A4" s="69" t="s">
        <v>204</v>
      </c>
      <c r="B4" s="69" t="s">
        <v>205</v>
      </c>
      <c r="C4" s="69" t="s">
        <v>206</v>
      </c>
      <c r="D4" s="69" t="s">
        <v>207</v>
      </c>
      <c r="E4" s="4" t="s">
        <v>208</v>
      </c>
      <c r="F4" s="69" t="s">
        <v>209</v>
      </c>
      <c r="G4" s="4" t="s">
        <v>210</v>
      </c>
      <c r="H4" s="69" t="s">
        <v>211</v>
      </c>
      <c r="I4" s="69" t="s">
        <v>212</v>
      </c>
      <c r="J4" s="69" t="s">
        <v>212</v>
      </c>
      <c r="K4" s="69"/>
      <c r="L4" s="69"/>
      <c r="M4" s="69"/>
      <c r="N4" s="69"/>
      <c r="O4" s="69"/>
      <c r="P4" s="69"/>
      <c r="Q4" s="69"/>
      <c r="R4" s="69"/>
      <c r="S4" s="69" t="s">
        <v>59</v>
      </c>
      <c r="T4" s="69" t="s">
        <v>60</v>
      </c>
      <c r="U4" s="69"/>
      <c r="V4" s="69"/>
      <c r="W4" s="69"/>
      <c r="X4" s="69"/>
      <c r="Y4" s="69"/>
    </row>
    <row r="5" ht="18" customHeight="1" spans="1:25">
      <c r="A5" s="69"/>
      <c r="B5" s="69"/>
      <c r="C5" s="69"/>
      <c r="D5" s="69"/>
      <c r="E5" s="4"/>
      <c r="F5" s="69"/>
      <c r="G5" s="4"/>
      <c r="H5" s="69"/>
      <c r="I5" s="69" t="s">
        <v>213</v>
      </c>
      <c r="J5" s="69" t="s">
        <v>56</v>
      </c>
      <c r="K5" s="69"/>
      <c r="L5" s="69"/>
      <c r="M5" s="69"/>
      <c r="N5" s="69"/>
      <c r="O5" s="69"/>
      <c r="P5" s="69" t="s">
        <v>214</v>
      </c>
      <c r="Q5" s="69"/>
      <c r="R5" s="69"/>
      <c r="S5" s="69" t="s">
        <v>59</v>
      </c>
      <c r="T5" s="69" t="s">
        <v>60</v>
      </c>
      <c r="U5" s="69" t="s">
        <v>61</v>
      </c>
      <c r="V5" s="69" t="s">
        <v>60</v>
      </c>
      <c r="W5" s="69" t="s">
        <v>63</v>
      </c>
      <c r="X5" s="69" t="s">
        <v>64</v>
      </c>
      <c r="Y5" s="69" t="s">
        <v>65</v>
      </c>
    </row>
    <row r="6" ht="19.5" customHeight="1" spans="1:25">
      <c r="A6" s="69"/>
      <c r="B6" s="69"/>
      <c r="C6" s="69"/>
      <c r="D6" s="69"/>
      <c r="E6" s="4"/>
      <c r="F6" s="69"/>
      <c r="G6" s="4"/>
      <c r="H6" s="69"/>
      <c r="I6" s="69"/>
      <c r="J6" s="69" t="s">
        <v>215</v>
      </c>
      <c r="K6" s="69" t="s">
        <v>216</v>
      </c>
      <c r="L6" s="69" t="s">
        <v>217</v>
      </c>
      <c r="M6" s="69" t="s">
        <v>218</v>
      </c>
      <c r="N6" s="69" t="s">
        <v>219</v>
      </c>
      <c r="O6" s="69" t="s">
        <v>220</v>
      </c>
      <c r="P6" s="69" t="s">
        <v>56</v>
      </c>
      <c r="Q6" s="69" t="s">
        <v>57</v>
      </c>
      <c r="R6" s="69" t="s">
        <v>58</v>
      </c>
      <c r="S6" s="69"/>
      <c r="T6" s="69" t="s">
        <v>55</v>
      </c>
      <c r="U6" s="69" t="s">
        <v>61</v>
      </c>
      <c r="V6" s="69" t="s">
        <v>62</v>
      </c>
      <c r="W6" s="69" t="s">
        <v>63</v>
      </c>
      <c r="X6" s="69" t="s">
        <v>64</v>
      </c>
      <c r="Y6" s="69" t="s">
        <v>65</v>
      </c>
    </row>
    <row r="7" ht="37.5" customHeight="1" spans="1:25">
      <c r="A7" s="69"/>
      <c r="B7" s="69"/>
      <c r="C7" s="69"/>
      <c r="D7" s="69"/>
      <c r="E7" s="4"/>
      <c r="F7" s="69"/>
      <c r="G7" s="4"/>
      <c r="H7" s="69"/>
      <c r="I7" s="69"/>
      <c r="J7" s="69" t="s">
        <v>55</v>
      </c>
      <c r="K7" s="69" t="s">
        <v>221</v>
      </c>
      <c r="L7" s="69" t="s">
        <v>216</v>
      </c>
      <c r="M7" s="69" t="s">
        <v>218</v>
      </c>
      <c r="N7" s="69" t="s">
        <v>219</v>
      </c>
      <c r="O7" s="69" t="s">
        <v>220</v>
      </c>
      <c r="P7" s="69" t="s">
        <v>218</v>
      </c>
      <c r="Q7" s="69" t="s">
        <v>219</v>
      </c>
      <c r="R7" s="69" t="s">
        <v>220</v>
      </c>
      <c r="S7" s="69" t="s">
        <v>59</v>
      </c>
      <c r="T7" s="69" t="s">
        <v>55</v>
      </c>
      <c r="U7" s="69" t="s">
        <v>61</v>
      </c>
      <c r="V7" s="69" t="s">
        <v>222</v>
      </c>
      <c r="W7" s="69" t="s">
        <v>63</v>
      </c>
      <c r="X7" s="69" t="s">
        <v>64</v>
      </c>
      <c r="Y7" s="69" t="s">
        <v>65</v>
      </c>
    </row>
    <row r="8" ht="22.65" customHeight="1" spans="1:25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  <c r="X8" s="69">
        <v>24</v>
      </c>
      <c r="Y8" s="69">
        <v>25</v>
      </c>
    </row>
    <row r="9" ht="23.4" customHeight="1" spans="1:25">
      <c r="A9" s="83" t="s">
        <v>67</v>
      </c>
      <c r="B9" s="83" t="s">
        <v>67</v>
      </c>
      <c r="C9" s="83" t="s">
        <v>223</v>
      </c>
      <c r="D9" s="83" t="s">
        <v>224</v>
      </c>
      <c r="E9" s="83" t="s">
        <v>103</v>
      </c>
      <c r="F9" s="83" t="s">
        <v>104</v>
      </c>
      <c r="G9" s="83" t="s">
        <v>225</v>
      </c>
      <c r="H9" s="83" t="s">
        <v>226</v>
      </c>
      <c r="I9" s="82">
        <v>439668</v>
      </c>
      <c r="J9" s="82">
        <v>439668</v>
      </c>
      <c r="K9" s="82"/>
      <c r="L9" s="82"/>
      <c r="M9" s="82"/>
      <c r="N9" s="82">
        <v>439668</v>
      </c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ht="23.4" customHeight="1" spans="1:25">
      <c r="A10" s="83" t="s">
        <v>67</v>
      </c>
      <c r="B10" s="83" t="s">
        <v>67</v>
      </c>
      <c r="C10" s="83" t="s">
        <v>223</v>
      </c>
      <c r="D10" s="83" t="s">
        <v>224</v>
      </c>
      <c r="E10" s="83" t="s">
        <v>103</v>
      </c>
      <c r="F10" s="83" t="s">
        <v>104</v>
      </c>
      <c r="G10" s="83" t="s">
        <v>227</v>
      </c>
      <c r="H10" s="83" t="s">
        <v>228</v>
      </c>
      <c r="I10" s="82">
        <v>36639</v>
      </c>
      <c r="J10" s="82">
        <v>36639</v>
      </c>
      <c r="K10" s="8"/>
      <c r="L10" s="8"/>
      <c r="M10" s="8"/>
      <c r="N10" s="82">
        <v>36639</v>
      </c>
      <c r="O10" s="8"/>
      <c r="P10" s="82"/>
      <c r="Q10" s="82"/>
      <c r="R10" s="82"/>
      <c r="S10" s="82"/>
      <c r="T10" s="82"/>
      <c r="U10" s="82"/>
      <c r="V10" s="82"/>
      <c r="W10" s="82"/>
      <c r="X10" s="82"/>
      <c r="Y10" s="82"/>
    </row>
    <row r="11" ht="23.4" customHeight="1" spans="1:25">
      <c r="A11" s="83" t="s">
        <v>67</v>
      </c>
      <c r="B11" s="83" t="s">
        <v>67</v>
      </c>
      <c r="C11" s="83" t="s">
        <v>229</v>
      </c>
      <c r="D11" s="83" t="s">
        <v>151</v>
      </c>
      <c r="E11" s="83" t="s">
        <v>150</v>
      </c>
      <c r="F11" s="83" t="s">
        <v>151</v>
      </c>
      <c r="G11" s="83" t="s">
        <v>230</v>
      </c>
      <c r="H11" s="83" t="s">
        <v>151</v>
      </c>
      <c r="I11" s="82">
        <v>155803.8</v>
      </c>
      <c r="J11" s="82">
        <v>155803.8</v>
      </c>
      <c r="K11" s="8"/>
      <c r="L11" s="8"/>
      <c r="M11" s="8"/>
      <c r="N11" s="82">
        <v>155803.8</v>
      </c>
      <c r="O11" s="8"/>
      <c r="P11" s="82"/>
      <c r="Q11" s="82"/>
      <c r="R11" s="82"/>
      <c r="S11" s="82"/>
      <c r="T11" s="82"/>
      <c r="U11" s="82"/>
      <c r="V11" s="82"/>
      <c r="W11" s="82"/>
      <c r="X11" s="82"/>
      <c r="Y11" s="82"/>
    </row>
    <row r="12" ht="23.4" customHeight="1" spans="1:25">
      <c r="A12" s="83" t="s">
        <v>67</v>
      </c>
      <c r="B12" s="83" t="s">
        <v>67</v>
      </c>
      <c r="C12" s="83" t="s">
        <v>231</v>
      </c>
      <c r="D12" s="83" t="s">
        <v>200</v>
      </c>
      <c r="E12" s="83" t="s">
        <v>103</v>
      </c>
      <c r="F12" s="83" t="s">
        <v>104</v>
      </c>
      <c r="G12" s="83" t="s">
        <v>232</v>
      </c>
      <c r="H12" s="83" t="s">
        <v>200</v>
      </c>
      <c r="I12" s="82">
        <v>20250</v>
      </c>
      <c r="J12" s="82">
        <v>20250</v>
      </c>
      <c r="K12" s="8"/>
      <c r="L12" s="8"/>
      <c r="M12" s="8"/>
      <c r="N12" s="82">
        <v>20250</v>
      </c>
      <c r="O12" s="8"/>
      <c r="P12" s="82"/>
      <c r="Q12" s="82"/>
      <c r="R12" s="82"/>
      <c r="S12" s="82"/>
      <c r="T12" s="82"/>
      <c r="U12" s="82"/>
      <c r="V12" s="82"/>
      <c r="W12" s="82"/>
      <c r="X12" s="82"/>
      <c r="Y12" s="82"/>
    </row>
    <row r="13" ht="23.4" customHeight="1" spans="1:25">
      <c r="A13" s="83" t="s">
        <v>67</v>
      </c>
      <c r="B13" s="83" t="s">
        <v>67</v>
      </c>
      <c r="C13" s="83" t="s">
        <v>233</v>
      </c>
      <c r="D13" s="83" t="s">
        <v>234</v>
      </c>
      <c r="E13" s="83" t="s">
        <v>103</v>
      </c>
      <c r="F13" s="83" t="s">
        <v>104</v>
      </c>
      <c r="G13" s="83" t="s">
        <v>235</v>
      </c>
      <c r="H13" s="83" t="s">
        <v>236</v>
      </c>
      <c r="I13" s="82">
        <v>4000</v>
      </c>
      <c r="J13" s="82">
        <v>4000</v>
      </c>
      <c r="K13" s="8"/>
      <c r="L13" s="8"/>
      <c r="M13" s="8"/>
      <c r="N13" s="82">
        <v>4000</v>
      </c>
      <c r="O13" s="8"/>
      <c r="P13" s="82"/>
      <c r="Q13" s="82"/>
      <c r="R13" s="82"/>
      <c r="S13" s="82"/>
      <c r="T13" s="82"/>
      <c r="U13" s="82"/>
      <c r="V13" s="82"/>
      <c r="W13" s="82"/>
      <c r="X13" s="82"/>
      <c r="Y13" s="82"/>
    </row>
    <row r="14" ht="23.4" customHeight="1" spans="1:25">
      <c r="A14" s="83" t="s">
        <v>67</v>
      </c>
      <c r="B14" s="83" t="s">
        <v>67</v>
      </c>
      <c r="C14" s="83" t="s">
        <v>233</v>
      </c>
      <c r="D14" s="83" t="s">
        <v>234</v>
      </c>
      <c r="E14" s="83" t="s">
        <v>103</v>
      </c>
      <c r="F14" s="83" t="s">
        <v>104</v>
      </c>
      <c r="G14" s="83" t="s">
        <v>237</v>
      </c>
      <c r="H14" s="83" t="s">
        <v>238</v>
      </c>
      <c r="I14" s="82">
        <v>4000</v>
      </c>
      <c r="J14" s="82">
        <v>4000</v>
      </c>
      <c r="K14" s="8"/>
      <c r="L14" s="8"/>
      <c r="M14" s="8"/>
      <c r="N14" s="82">
        <v>4000</v>
      </c>
      <c r="O14" s="8"/>
      <c r="P14" s="82"/>
      <c r="Q14" s="82"/>
      <c r="R14" s="82"/>
      <c r="S14" s="82"/>
      <c r="T14" s="82"/>
      <c r="U14" s="82"/>
      <c r="V14" s="82"/>
      <c r="W14" s="82"/>
      <c r="X14" s="82"/>
      <c r="Y14" s="82"/>
    </row>
    <row r="15" ht="23.4" customHeight="1" spans="1:25">
      <c r="A15" s="83" t="s">
        <v>67</v>
      </c>
      <c r="B15" s="83" t="s">
        <v>67</v>
      </c>
      <c r="C15" s="83" t="s">
        <v>233</v>
      </c>
      <c r="D15" s="83" t="s">
        <v>234</v>
      </c>
      <c r="E15" s="83" t="s">
        <v>103</v>
      </c>
      <c r="F15" s="83" t="s">
        <v>104</v>
      </c>
      <c r="G15" s="83" t="s">
        <v>239</v>
      </c>
      <c r="H15" s="83" t="s">
        <v>240</v>
      </c>
      <c r="I15" s="82">
        <v>4000</v>
      </c>
      <c r="J15" s="82">
        <v>4000</v>
      </c>
      <c r="K15" s="8"/>
      <c r="L15" s="8"/>
      <c r="M15" s="8"/>
      <c r="N15" s="82">
        <v>4000</v>
      </c>
      <c r="O15" s="8"/>
      <c r="P15" s="82"/>
      <c r="Q15" s="82"/>
      <c r="R15" s="82"/>
      <c r="S15" s="82"/>
      <c r="T15" s="82"/>
      <c r="U15" s="82"/>
      <c r="V15" s="82"/>
      <c r="W15" s="82"/>
      <c r="X15" s="82"/>
      <c r="Y15" s="82"/>
    </row>
    <row r="16" ht="23.4" customHeight="1" spans="1:25">
      <c r="A16" s="83" t="s">
        <v>67</v>
      </c>
      <c r="B16" s="83" t="s">
        <v>67</v>
      </c>
      <c r="C16" s="83" t="s">
        <v>233</v>
      </c>
      <c r="D16" s="83" t="s">
        <v>234</v>
      </c>
      <c r="E16" s="83" t="s">
        <v>103</v>
      </c>
      <c r="F16" s="83" t="s">
        <v>104</v>
      </c>
      <c r="G16" s="83" t="s">
        <v>241</v>
      </c>
      <c r="H16" s="83" t="s">
        <v>242</v>
      </c>
      <c r="I16" s="82">
        <v>6400</v>
      </c>
      <c r="J16" s="82">
        <v>6400</v>
      </c>
      <c r="K16" s="8"/>
      <c r="L16" s="8"/>
      <c r="M16" s="8"/>
      <c r="N16" s="82">
        <v>6400</v>
      </c>
      <c r="O16" s="8"/>
      <c r="P16" s="82"/>
      <c r="Q16" s="82"/>
      <c r="R16" s="82"/>
      <c r="S16" s="82"/>
      <c r="T16" s="82"/>
      <c r="U16" s="82"/>
      <c r="V16" s="82"/>
      <c r="W16" s="82"/>
      <c r="X16" s="82"/>
      <c r="Y16" s="82"/>
    </row>
    <row r="17" ht="23.4" customHeight="1" spans="1:25">
      <c r="A17" s="83" t="s">
        <v>67</v>
      </c>
      <c r="B17" s="83" t="s">
        <v>67</v>
      </c>
      <c r="C17" s="83" t="s">
        <v>233</v>
      </c>
      <c r="D17" s="83" t="s">
        <v>234</v>
      </c>
      <c r="E17" s="83" t="s">
        <v>103</v>
      </c>
      <c r="F17" s="83" t="s">
        <v>104</v>
      </c>
      <c r="G17" s="83" t="s">
        <v>243</v>
      </c>
      <c r="H17" s="83" t="s">
        <v>244</v>
      </c>
      <c r="I17" s="82">
        <v>5000</v>
      </c>
      <c r="J17" s="82">
        <v>5000</v>
      </c>
      <c r="K17" s="8"/>
      <c r="L17" s="8"/>
      <c r="M17" s="8"/>
      <c r="N17" s="82">
        <v>5000</v>
      </c>
      <c r="O17" s="8"/>
      <c r="P17" s="82"/>
      <c r="Q17" s="82"/>
      <c r="R17" s="82"/>
      <c r="S17" s="82"/>
      <c r="T17" s="82"/>
      <c r="U17" s="82"/>
      <c r="V17" s="82"/>
      <c r="W17" s="82"/>
      <c r="X17" s="82"/>
      <c r="Y17" s="82"/>
    </row>
    <row r="18" ht="23.4" customHeight="1" spans="1:25">
      <c r="A18" s="83" t="s">
        <v>67</v>
      </c>
      <c r="B18" s="83" t="s">
        <v>67</v>
      </c>
      <c r="C18" s="83" t="s">
        <v>245</v>
      </c>
      <c r="D18" s="83" t="s">
        <v>246</v>
      </c>
      <c r="E18" s="83" t="s">
        <v>144</v>
      </c>
      <c r="F18" s="83" t="s">
        <v>145</v>
      </c>
      <c r="G18" s="83" t="s">
        <v>247</v>
      </c>
      <c r="H18" s="83" t="s">
        <v>248</v>
      </c>
      <c r="I18" s="82">
        <v>2192.21</v>
      </c>
      <c r="J18" s="82">
        <v>2192.21</v>
      </c>
      <c r="K18" s="8"/>
      <c r="L18" s="8"/>
      <c r="M18" s="8"/>
      <c r="N18" s="82">
        <v>2192.21</v>
      </c>
      <c r="O18" s="8"/>
      <c r="P18" s="82"/>
      <c r="Q18" s="82"/>
      <c r="R18" s="82"/>
      <c r="S18" s="82"/>
      <c r="T18" s="82"/>
      <c r="U18" s="82"/>
      <c r="V18" s="82"/>
      <c r="W18" s="82"/>
      <c r="X18" s="82"/>
      <c r="Y18" s="82"/>
    </row>
    <row r="19" ht="23.4" customHeight="1" spans="1:25">
      <c r="A19" s="83" t="s">
        <v>67</v>
      </c>
      <c r="B19" s="83" t="s">
        <v>67</v>
      </c>
      <c r="C19" s="83" t="s">
        <v>249</v>
      </c>
      <c r="D19" s="83" t="s">
        <v>250</v>
      </c>
      <c r="E19" s="83" t="s">
        <v>138</v>
      </c>
      <c r="F19" s="83" t="s">
        <v>139</v>
      </c>
      <c r="G19" s="83" t="s">
        <v>251</v>
      </c>
      <c r="H19" s="83" t="s">
        <v>252</v>
      </c>
      <c r="I19" s="82">
        <v>86592.45</v>
      </c>
      <c r="J19" s="82">
        <v>86592.45</v>
      </c>
      <c r="K19" s="8"/>
      <c r="L19" s="8"/>
      <c r="M19" s="8"/>
      <c r="N19" s="82">
        <v>86592.45</v>
      </c>
      <c r="O19" s="8"/>
      <c r="P19" s="82"/>
      <c r="Q19" s="82"/>
      <c r="R19" s="82"/>
      <c r="S19" s="82"/>
      <c r="T19" s="82"/>
      <c r="U19" s="82"/>
      <c r="V19" s="82"/>
      <c r="W19" s="82"/>
      <c r="X19" s="82"/>
      <c r="Y19" s="82"/>
    </row>
    <row r="20" ht="23.4" customHeight="1" spans="1:25">
      <c r="A20" s="83" t="s">
        <v>67</v>
      </c>
      <c r="B20" s="83" t="s">
        <v>67</v>
      </c>
      <c r="C20" s="83" t="s">
        <v>249</v>
      </c>
      <c r="D20" s="83" t="s">
        <v>250</v>
      </c>
      <c r="E20" s="83" t="s">
        <v>142</v>
      </c>
      <c r="F20" s="83" t="s">
        <v>143</v>
      </c>
      <c r="G20" s="83" t="s">
        <v>253</v>
      </c>
      <c r="H20" s="83" t="s">
        <v>254</v>
      </c>
      <c r="I20" s="82">
        <v>36208.67</v>
      </c>
      <c r="J20" s="82">
        <v>36208.67</v>
      </c>
      <c r="K20" s="8"/>
      <c r="L20" s="8"/>
      <c r="M20" s="8"/>
      <c r="N20" s="82">
        <v>36208.67</v>
      </c>
      <c r="O20" s="8"/>
      <c r="P20" s="82"/>
      <c r="Q20" s="82"/>
      <c r="R20" s="82"/>
      <c r="S20" s="82"/>
      <c r="T20" s="82"/>
      <c r="U20" s="82"/>
      <c r="V20" s="82"/>
      <c r="W20" s="82"/>
      <c r="X20" s="82"/>
      <c r="Y20" s="82"/>
    </row>
    <row r="21" ht="23.4" customHeight="1" spans="1:25">
      <c r="A21" s="83" t="s">
        <v>67</v>
      </c>
      <c r="B21" s="83" t="s">
        <v>67</v>
      </c>
      <c r="C21" s="83" t="s">
        <v>249</v>
      </c>
      <c r="D21" s="83" t="s">
        <v>250</v>
      </c>
      <c r="E21" s="83" t="s">
        <v>142</v>
      </c>
      <c r="F21" s="83" t="s">
        <v>143</v>
      </c>
      <c r="G21" s="83" t="s">
        <v>253</v>
      </c>
      <c r="H21" s="83" t="s">
        <v>254</v>
      </c>
      <c r="I21" s="82">
        <v>54805.35</v>
      </c>
      <c r="J21" s="82">
        <v>54805.35</v>
      </c>
      <c r="K21" s="8"/>
      <c r="L21" s="8"/>
      <c r="M21" s="8"/>
      <c r="N21" s="82">
        <v>54805.35</v>
      </c>
      <c r="O21" s="8"/>
      <c r="P21" s="82"/>
      <c r="Q21" s="82"/>
      <c r="R21" s="82"/>
      <c r="S21" s="82"/>
      <c r="T21" s="82"/>
      <c r="U21" s="82"/>
      <c r="V21" s="82"/>
      <c r="W21" s="82"/>
      <c r="X21" s="82"/>
      <c r="Y21" s="82"/>
    </row>
    <row r="22" ht="23.4" customHeight="1" spans="1:25">
      <c r="A22" s="83" t="s">
        <v>67</v>
      </c>
      <c r="B22" s="83" t="s">
        <v>67</v>
      </c>
      <c r="C22" s="83" t="s">
        <v>249</v>
      </c>
      <c r="D22" s="83" t="s">
        <v>250</v>
      </c>
      <c r="E22" s="83" t="s">
        <v>144</v>
      </c>
      <c r="F22" s="83" t="s">
        <v>145</v>
      </c>
      <c r="G22" s="83" t="s">
        <v>247</v>
      </c>
      <c r="H22" s="83" t="s">
        <v>248</v>
      </c>
      <c r="I22" s="82">
        <v>4224</v>
      </c>
      <c r="J22" s="82">
        <v>4224</v>
      </c>
      <c r="K22" s="8"/>
      <c r="L22" s="8"/>
      <c r="M22" s="8"/>
      <c r="N22" s="82">
        <v>4224</v>
      </c>
      <c r="O22" s="8"/>
      <c r="P22" s="82"/>
      <c r="Q22" s="82"/>
      <c r="R22" s="82"/>
      <c r="S22" s="82"/>
      <c r="T22" s="82"/>
      <c r="U22" s="82"/>
      <c r="V22" s="82"/>
      <c r="W22" s="82"/>
      <c r="X22" s="82"/>
      <c r="Y22" s="82"/>
    </row>
    <row r="23" ht="23.4" customHeight="1" spans="1:25">
      <c r="A23" s="83" t="s">
        <v>67</v>
      </c>
      <c r="B23" s="83" t="s">
        <v>67</v>
      </c>
      <c r="C23" s="83" t="s">
        <v>249</v>
      </c>
      <c r="D23" s="83" t="s">
        <v>250</v>
      </c>
      <c r="E23" s="83" t="s">
        <v>144</v>
      </c>
      <c r="F23" s="83" t="s">
        <v>145</v>
      </c>
      <c r="G23" s="83" t="s">
        <v>247</v>
      </c>
      <c r="H23" s="83" t="s">
        <v>248</v>
      </c>
      <c r="I23" s="82">
        <v>4752</v>
      </c>
      <c r="J23" s="82">
        <v>4752</v>
      </c>
      <c r="K23" s="8"/>
      <c r="L23" s="8"/>
      <c r="M23" s="8"/>
      <c r="N23" s="82">
        <v>4752</v>
      </c>
      <c r="O23" s="8"/>
      <c r="P23" s="82"/>
      <c r="Q23" s="82"/>
      <c r="R23" s="82"/>
      <c r="S23" s="82"/>
      <c r="T23" s="82"/>
      <c r="U23" s="82"/>
      <c r="V23" s="82"/>
      <c r="W23" s="82"/>
      <c r="X23" s="82"/>
      <c r="Y23" s="82"/>
    </row>
    <row r="24" ht="23.4" customHeight="1" spans="1:25">
      <c r="A24" s="83" t="s">
        <v>67</v>
      </c>
      <c r="B24" s="83" t="s">
        <v>67</v>
      </c>
      <c r="C24" s="83" t="s">
        <v>255</v>
      </c>
      <c r="D24" s="83" t="s">
        <v>256</v>
      </c>
      <c r="E24" s="83" t="s">
        <v>103</v>
      </c>
      <c r="F24" s="83" t="s">
        <v>104</v>
      </c>
      <c r="G24" s="83" t="s">
        <v>227</v>
      </c>
      <c r="H24" s="83" t="s">
        <v>228</v>
      </c>
      <c r="I24" s="82">
        <v>145920</v>
      </c>
      <c r="J24" s="82">
        <v>145920</v>
      </c>
      <c r="K24" s="8"/>
      <c r="L24" s="8"/>
      <c r="M24" s="8"/>
      <c r="N24" s="82">
        <v>145920</v>
      </c>
      <c r="O24" s="8"/>
      <c r="P24" s="82"/>
      <c r="Q24" s="82"/>
      <c r="R24" s="82"/>
      <c r="S24" s="82"/>
      <c r="T24" s="82"/>
      <c r="U24" s="82"/>
      <c r="V24" s="82"/>
      <c r="W24" s="82"/>
      <c r="X24" s="82"/>
      <c r="Y24" s="82"/>
    </row>
    <row r="25" ht="23.4" customHeight="1" spans="1:25">
      <c r="A25" s="83" t="s">
        <v>67</v>
      </c>
      <c r="B25" s="83" t="s">
        <v>67</v>
      </c>
      <c r="C25" s="83" t="s">
        <v>257</v>
      </c>
      <c r="D25" s="83" t="s">
        <v>258</v>
      </c>
      <c r="E25" s="83" t="s">
        <v>103</v>
      </c>
      <c r="F25" s="83" t="s">
        <v>104</v>
      </c>
      <c r="G25" s="83" t="s">
        <v>259</v>
      </c>
      <c r="H25" s="83" t="s">
        <v>260</v>
      </c>
      <c r="I25" s="82">
        <v>576780</v>
      </c>
      <c r="J25" s="82">
        <v>576780</v>
      </c>
      <c r="K25" s="8"/>
      <c r="L25" s="8"/>
      <c r="M25" s="8"/>
      <c r="N25" s="82">
        <v>576780</v>
      </c>
      <c r="O25" s="8"/>
      <c r="P25" s="82"/>
      <c r="Q25" s="82"/>
      <c r="R25" s="82"/>
      <c r="S25" s="82"/>
      <c r="T25" s="82"/>
      <c r="U25" s="82"/>
      <c r="V25" s="82"/>
      <c r="W25" s="82"/>
      <c r="X25" s="82"/>
      <c r="Y25" s="82"/>
    </row>
    <row r="26" ht="23.4" customHeight="1" spans="1:25">
      <c r="A26" s="83" t="s">
        <v>67</v>
      </c>
      <c r="B26" s="83" t="s">
        <v>67</v>
      </c>
      <c r="C26" s="83" t="s">
        <v>261</v>
      </c>
      <c r="D26" s="83" t="s">
        <v>262</v>
      </c>
      <c r="E26" s="83" t="s">
        <v>126</v>
      </c>
      <c r="F26" s="83" t="s">
        <v>127</v>
      </c>
      <c r="G26" s="83" t="s">
        <v>263</v>
      </c>
      <c r="H26" s="83" t="s">
        <v>264</v>
      </c>
      <c r="I26" s="82">
        <v>175377.12</v>
      </c>
      <c r="J26" s="82">
        <v>175377.12</v>
      </c>
      <c r="K26" s="8"/>
      <c r="L26" s="8"/>
      <c r="M26" s="8"/>
      <c r="N26" s="82">
        <v>175377.12</v>
      </c>
      <c r="O26" s="8"/>
      <c r="P26" s="82"/>
      <c r="Q26" s="82"/>
      <c r="R26" s="82"/>
      <c r="S26" s="82"/>
      <c r="T26" s="82"/>
      <c r="U26" s="82"/>
      <c r="V26" s="82"/>
      <c r="W26" s="82"/>
      <c r="X26" s="82"/>
      <c r="Y26" s="82"/>
    </row>
    <row r="27" ht="23.4" customHeight="1" spans="1:25">
      <c r="A27" s="83" t="s">
        <v>67</v>
      </c>
      <c r="B27" s="83" t="s">
        <v>67</v>
      </c>
      <c r="C27" s="83" t="s">
        <v>265</v>
      </c>
      <c r="D27" s="83" t="s">
        <v>266</v>
      </c>
      <c r="E27" s="83" t="s">
        <v>103</v>
      </c>
      <c r="F27" s="83" t="s">
        <v>104</v>
      </c>
      <c r="G27" s="83" t="s">
        <v>267</v>
      </c>
      <c r="H27" s="83" t="s">
        <v>268</v>
      </c>
      <c r="I27" s="82">
        <v>8100</v>
      </c>
      <c r="J27" s="82">
        <v>8100</v>
      </c>
      <c r="K27" s="8"/>
      <c r="L27" s="8"/>
      <c r="M27" s="8"/>
      <c r="N27" s="82">
        <v>8100</v>
      </c>
      <c r="O27" s="8"/>
      <c r="P27" s="82"/>
      <c r="Q27" s="82"/>
      <c r="R27" s="82"/>
      <c r="S27" s="82"/>
      <c r="T27" s="82"/>
      <c r="U27" s="82"/>
      <c r="V27" s="82"/>
      <c r="W27" s="82"/>
      <c r="X27" s="82"/>
      <c r="Y27" s="82"/>
    </row>
    <row r="28" ht="23.4" customHeight="1" spans="1:25">
      <c r="A28" s="83" t="s">
        <v>67</v>
      </c>
      <c r="B28" s="83" t="s">
        <v>67</v>
      </c>
      <c r="C28" s="83" t="s">
        <v>269</v>
      </c>
      <c r="D28" s="83" t="s">
        <v>270</v>
      </c>
      <c r="E28" s="83" t="s">
        <v>103</v>
      </c>
      <c r="F28" s="83" t="s">
        <v>104</v>
      </c>
      <c r="G28" s="83" t="s">
        <v>267</v>
      </c>
      <c r="H28" s="83" t="s">
        <v>268</v>
      </c>
      <c r="I28" s="82">
        <v>81000</v>
      </c>
      <c r="J28" s="82">
        <v>81000</v>
      </c>
      <c r="K28" s="8"/>
      <c r="L28" s="8"/>
      <c r="M28" s="8"/>
      <c r="N28" s="82">
        <v>81000</v>
      </c>
      <c r="O28" s="8"/>
      <c r="P28" s="82"/>
      <c r="Q28" s="82"/>
      <c r="R28" s="82"/>
      <c r="S28" s="82"/>
      <c r="T28" s="82"/>
      <c r="U28" s="82"/>
      <c r="V28" s="82"/>
      <c r="W28" s="82"/>
      <c r="X28" s="82"/>
      <c r="Y28" s="82"/>
    </row>
    <row r="29" ht="23.4" customHeight="1" spans="1:25">
      <c r="A29" s="83" t="s">
        <v>67</v>
      </c>
      <c r="B29" s="83" t="s">
        <v>67</v>
      </c>
      <c r="C29" s="83" t="s">
        <v>271</v>
      </c>
      <c r="D29" s="83" t="s">
        <v>272</v>
      </c>
      <c r="E29" s="83" t="s">
        <v>103</v>
      </c>
      <c r="F29" s="83" t="s">
        <v>104</v>
      </c>
      <c r="G29" s="83" t="s">
        <v>273</v>
      </c>
      <c r="H29" s="83" t="s">
        <v>272</v>
      </c>
      <c r="I29" s="82">
        <v>20700</v>
      </c>
      <c r="J29" s="82">
        <v>20700</v>
      </c>
      <c r="K29" s="8"/>
      <c r="L29" s="8"/>
      <c r="M29" s="8"/>
      <c r="N29" s="82">
        <v>20700</v>
      </c>
      <c r="O29" s="8"/>
      <c r="P29" s="82"/>
      <c r="Q29" s="82"/>
      <c r="R29" s="82"/>
      <c r="S29" s="82"/>
      <c r="T29" s="82"/>
      <c r="U29" s="82"/>
      <c r="V29" s="82"/>
      <c r="W29" s="82"/>
      <c r="X29" s="82"/>
      <c r="Y29" s="82"/>
    </row>
    <row r="30" ht="23.4" customHeight="1" spans="1:25">
      <c r="A30" s="83" t="s">
        <v>67</v>
      </c>
      <c r="B30" s="83" t="s">
        <v>67</v>
      </c>
      <c r="C30" s="83" t="s">
        <v>274</v>
      </c>
      <c r="D30" s="83" t="s">
        <v>275</v>
      </c>
      <c r="E30" s="83" t="s">
        <v>103</v>
      </c>
      <c r="F30" s="83" t="s">
        <v>104</v>
      </c>
      <c r="G30" s="83" t="s">
        <v>276</v>
      </c>
      <c r="H30" s="83" t="s">
        <v>277</v>
      </c>
      <c r="I30" s="82">
        <v>15351.31</v>
      </c>
      <c r="J30" s="82">
        <v>15351.31</v>
      </c>
      <c r="K30" s="8"/>
      <c r="L30" s="8"/>
      <c r="M30" s="8"/>
      <c r="N30" s="82">
        <v>15351.31</v>
      </c>
      <c r="O30" s="8"/>
      <c r="P30" s="82"/>
      <c r="Q30" s="82"/>
      <c r="R30" s="82"/>
      <c r="S30" s="82"/>
      <c r="T30" s="82"/>
      <c r="U30" s="82"/>
      <c r="V30" s="82"/>
      <c r="W30" s="82"/>
      <c r="X30" s="82"/>
      <c r="Y30" s="82"/>
    </row>
    <row r="31" ht="23.4" customHeight="1" spans="1:25">
      <c r="A31" s="83" t="s">
        <v>67</v>
      </c>
      <c r="B31" s="83" t="s">
        <v>70</v>
      </c>
      <c r="C31" s="83" t="s">
        <v>278</v>
      </c>
      <c r="D31" s="83" t="s">
        <v>279</v>
      </c>
      <c r="E31" s="83" t="s">
        <v>107</v>
      </c>
      <c r="F31" s="83" t="s">
        <v>108</v>
      </c>
      <c r="G31" s="83" t="s">
        <v>225</v>
      </c>
      <c r="H31" s="83" t="s">
        <v>226</v>
      </c>
      <c r="I31" s="82">
        <v>644148</v>
      </c>
      <c r="J31" s="82">
        <v>644148</v>
      </c>
      <c r="K31" s="8"/>
      <c r="L31" s="8"/>
      <c r="M31" s="8"/>
      <c r="N31" s="82">
        <v>644148</v>
      </c>
      <c r="O31" s="8"/>
      <c r="P31" s="82"/>
      <c r="Q31" s="82"/>
      <c r="R31" s="82"/>
      <c r="S31" s="82"/>
      <c r="T31" s="82"/>
      <c r="U31" s="82"/>
      <c r="V31" s="82"/>
      <c r="W31" s="82"/>
      <c r="X31" s="82"/>
      <c r="Y31" s="82"/>
    </row>
    <row r="32" ht="23.4" customHeight="1" spans="1:25">
      <c r="A32" s="83" t="s">
        <v>67</v>
      </c>
      <c r="B32" s="83" t="s">
        <v>70</v>
      </c>
      <c r="C32" s="83" t="s">
        <v>278</v>
      </c>
      <c r="D32" s="83" t="s">
        <v>279</v>
      </c>
      <c r="E32" s="83" t="s">
        <v>107</v>
      </c>
      <c r="F32" s="83" t="s">
        <v>108</v>
      </c>
      <c r="G32" s="83" t="s">
        <v>280</v>
      </c>
      <c r="H32" s="83" t="s">
        <v>281</v>
      </c>
      <c r="I32" s="82">
        <v>53679</v>
      </c>
      <c r="J32" s="82">
        <v>53679</v>
      </c>
      <c r="K32" s="8"/>
      <c r="L32" s="8"/>
      <c r="M32" s="8"/>
      <c r="N32" s="82">
        <v>53679</v>
      </c>
      <c r="O32" s="8"/>
      <c r="P32" s="82"/>
      <c r="Q32" s="82"/>
      <c r="R32" s="82"/>
      <c r="S32" s="82"/>
      <c r="T32" s="82"/>
      <c r="U32" s="82"/>
      <c r="V32" s="82"/>
      <c r="W32" s="82"/>
      <c r="X32" s="82"/>
      <c r="Y32" s="82"/>
    </row>
    <row r="33" ht="23.4" customHeight="1" spans="1:25">
      <c r="A33" s="83" t="s">
        <v>67</v>
      </c>
      <c r="B33" s="83" t="s">
        <v>70</v>
      </c>
      <c r="C33" s="83" t="s">
        <v>282</v>
      </c>
      <c r="D33" s="83" t="s">
        <v>151</v>
      </c>
      <c r="E33" s="83" t="s">
        <v>150</v>
      </c>
      <c r="F33" s="83" t="s">
        <v>151</v>
      </c>
      <c r="G33" s="83" t="s">
        <v>230</v>
      </c>
      <c r="H33" s="83" t="s">
        <v>151</v>
      </c>
      <c r="I33" s="82">
        <v>159742.44</v>
      </c>
      <c r="J33" s="82">
        <v>159742.44</v>
      </c>
      <c r="K33" s="8"/>
      <c r="L33" s="8"/>
      <c r="M33" s="8"/>
      <c r="N33" s="82">
        <v>159742.44</v>
      </c>
      <c r="O33" s="8"/>
      <c r="P33" s="82"/>
      <c r="Q33" s="82"/>
      <c r="R33" s="82"/>
      <c r="S33" s="82"/>
      <c r="T33" s="82"/>
      <c r="U33" s="82"/>
      <c r="V33" s="82"/>
      <c r="W33" s="82"/>
      <c r="X33" s="82"/>
      <c r="Y33" s="82"/>
    </row>
    <row r="34" ht="23.4" customHeight="1" spans="1:25">
      <c r="A34" s="83" t="s">
        <v>67</v>
      </c>
      <c r="B34" s="83" t="s">
        <v>70</v>
      </c>
      <c r="C34" s="83" t="s">
        <v>283</v>
      </c>
      <c r="D34" s="83" t="s">
        <v>234</v>
      </c>
      <c r="E34" s="83" t="s">
        <v>107</v>
      </c>
      <c r="F34" s="83" t="s">
        <v>108</v>
      </c>
      <c r="G34" s="83" t="s">
        <v>235</v>
      </c>
      <c r="H34" s="83" t="s">
        <v>236</v>
      </c>
      <c r="I34" s="82">
        <v>8000</v>
      </c>
      <c r="J34" s="82">
        <v>8000</v>
      </c>
      <c r="K34" s="8"/>
      <c r="L34" s="8"/>
      <c r="M34" s="8"/>
      <c r="N34" s="82">
        <v>8000</v>
      </c>
      <c r="O34" s="8"/>
      <c r="P34" s="82"/>
      <c r="Q34" s="82"/>
      <c r="R34" s="82"/>
      <c r="S34" s="82"/>
      <c r="T34" s="82"/>
      <c r="U34" s="82"/>
      <c r="V34" s="82"/>
      <c r="W34" s="82"/>
      <c r="X34" s="82"/>
      <c r="Y34" s="82"/>
    </row>
    <row r="35" ht="23.4" customHeight="1" spans="1:25">
      <c r="A35" s="83" t="s">
        <v>67</v>
      </c>
      <c r="B35" s="83" t="s">
        <v>70</v>
      </c>
      <c r="C35" s="83" t="s">
        <v>283</v>
      </c>
      <c r="D35" s="83" t="s">
        <v>234</v>
      </c>
      <c r="E35" s="83" t="s">
        <v>107</v>
      </c>
      <c r="F35" s="83" t="s">
        <v>108</v>
      </c>
      <c r="G35" s="83" t="s">
        <v>237</v>
      </c>
      <c r="H35" s="83" t="s">
        <v>238</v>
      </c>
      <c r="I35" s="82">
        <v>4000</v>
      </c>
      <c r="J35" s="82">
        <v>4000</v>
      </c>
      <c r="K35" s="8"/>
      <c r="L35" s="8"/>
      <c r="M35" s="8"/>
      <c r="N35" s="82">
        <v>4000</v>
      </c>
      <c r="O35" s="8"/>
      <c r="P35" s="82"/>
      <c r="Q35" s="82"/>
      <c r="R35" s="82"/>
      <c r="S35" s="82"/>
      <c r="T35" s="82"/>
      <c r="U35" s="82"/>
      <c r="V35" s="82"/>
      <c r="W35" s="82"/>
      <c r="X35" s="82"/>
      <c r="Y35" s="82"/>
    </row>
    <row r="36" ht="23.4" customHeight="1" spans="1:25">
      <c r="A36" s="83" t="s">
        <v>67</v>
      </c>
      <c r="B36" s="83" t="s">
        <v>70</v>
      </c>
      <c r="C36" s="83" t="s">
        <v>283</v>
      </c>
      <c r="D36" s="83" t="s">
        <v>234</v>
      </c>
      <c r="E36" s="83" t="s">
        <v>107</v>
      </c>
      <c r="F36" s="83" t="s">
        <v>108</v>
      </c>
      <c r="G36" s="83" t="s">
        <v>239</v>
      </c>
      <c r="H36" s="83" t="s">
        <v>240</v>
      </c>
      <c r="I36" s="82">
        <v>2000</v>
      </c>
      <c r="J36" s="82">
        <v>2000</v>
      </c>
      <c r="K36" s="8"/>
      <c r="L36" s="8"/>
      <c r="M36" s="8"/>
      <c r="N36" s="82">
        <v>2000</v>
      </c>
      <c r="O36" s="8"/>
      <c r="P36" s="82"/>
      <c r="Q36" s="82"/>
      <c r="R36" s="82"/>
      <c r="S36" s="82"/>
      <c r="T36" s="82"/>
      <c r="U36" s="82"/>
      <c r="V36" s="82"/>
      <c r="W36" s="82"/>
      <c r="X36" s="82"/>
      <c r="Y36" s="82"/>
    </row>
    <row r="37" ht="23.4" customHeight="1" spans="1:25">
      <c r="A37" s="83" t="s">
        <v>67</v>
      </c>
      <c r="B37" s="83" t="s">
        <v>70</v>
      </c>
      <c r="C37" s="83" t="s">
        <v>283</v>
      </c>
      <c r="D37" s="83" t="s">
        <v>234</v>
      </c>
      <c r="E37" s="83" t="s">
        <v>107</v>
      </c>
      <c r="F37" s="83" t="s">
        <v>108</v>
      </c>
      <c r="G37" s="83" t="s">
        <v>241</v>
      </c>
      <c r="H37" s="83" t="s">
        <v>242</v>
      </c>
      <c r="I37" s="82">
        <v>12000</v>
      </c>
      <c r="J37" s="82">
        <v>12000</v>
      </c>
      <c r="K37" s="8"/>
      <c r="L37" s="8"/>
      <c r="M37" s="8"/>
      <c r="N37" s="82">
        <v>12000</v>
      </c>
      <c r="O37" s="8"/>
      <c r="P37" s="82"/>
      <c r="Q37" s="82"/>
      <c r="R37" s="82"/>
      <c r="S37" s="82"/>
      <c r="T37" s="82"/>
      <c r="U37" s="82"/>
      <c r="V37" s="82"/>
      <c r="W37" s="82"/>
      <c r="X37" s="82"/>
      <c r="Y37" s="82"/>
    </row>
    <row r="38" ht="23.4" customHeight="1" spans="1:25">
      <c r="A38" s="83" t="s">
        <v>67</v>
      </c>
      <c r="B38" s="83" t="s">
        <v>70</v>
      </c>
      <c r="C38" s="83" t="s">
        <v>284</v>
      </c>
      <c r="D38" s="83" t="s">
        <v>285</v>
      </c>
      <c r="E38" s="83" t="s">
        <v>107</v>
      </c>
      <c r="F38" s="83" t="s">
        <v>108</v>
      </c>
      <c r="G38" s="83" t="s">
        <v>280</v>
      </c>
      <c r="H38" s="83" t="s">
        <v>281</v>
      </c>
      <c r="I38" s="82">
        <v>207660</v>
      </c>
      <c r="J38" s="82">
        <v>207660</v>
      </c>
      <c r="K38" s="8"/>
      <c r="L38" s="8"/>
      <c r="M38" s="8"/>
      <c r="N38" s="82">
        <v>207660</v>
      </c>
      <c r="O38" s="8"/>
      <c r="P38" s="82"/>
      <c r="Q38" s="82"/>
      <c r="R38" s="82"/>
      <c r="S38" s="82"/>
      <c r="T38" s="82"/>
      <c r="U38" s="82"/>
      <c r="V38" s="82"/>
      <c r="W38" s="82"/>
      <c r="X38" s="82"/>
      <c r="Y38" s="82"/>
    </row>
    <row r="39" ht="23.4" customHeight="1" spans="1:25">
      <c r="A39" s="83" t="s">
        <v>67</v>
      </c>
      <c r="B39" s="83" t="s">
        <v>70</v>
      </c>
      <c r="C39" s="83" t="s">
        <v>284</v>
      </c>
      <c r="D39" s="83" t="s">
        <v>285</v>
      </c>
      <c r="E39" s="83" t="s">
        <v>107</v>
      </c>
      <c r="F39" s="83" t="s">
        <v>108</v>
      </c>
      <c r="G39" s="83" t="s">
        <v>280</v>
      </c>
      <c r="H39" s="83" t="s">
        <v>281</v>
      </c>
      <c r="I39" s="82">
        <v>101460</v>
      </c>
      <c r="J39" s="82">
        <v>101460</v>
      </c>
      <c r="K39" s="8"/>
      <c r="L39" s="8"/>
      <c r="M39" s="8"/>
      <c r="N39" s="82">
        <v>101460</v>
      </c>
      <c r="O39" s="8"/>
      <c r="P39" s="82"/>
      <c r="Q39" s="82"/>
      <c r="R39" s="82"/>
      <c r="S39" s="82"/>
      <c r="T39" s="82"/>
      <c r="U39" s="82"/>
      <c r="V39" s="82"/>
      <c r="W39" s="82"/>
      <c r="X39" s="82"/>
      <c r="Y39" s="82"/>
    </row>
    <row r="40" ht="23.4" customHeight="1" spans="1:25">
      <c r="A40" s="83" t="s">
        <v>67</v>
      </c>
      <c r="B40" s="83" t="s">
        <v>70</v>
      </c>
      <c r="C40" s="83" t="s">
        <v>284</v>
      </c>
      <c r="D40" s="83" t="s">
        <v>285</v>
      </c>
      <c r="E40" s="83" t="s">
        <v>107</v>
      </c>
      <c r="F40" s="83" t="s">
        <v>108</v>
      </c>
      <c r="G40" s="83" t="s">
        <v>280</v>
      </c>
      <c r="H40" s="83" t="s">
        <v>281</v>
      </c>
      <c r="I40" s="82">
        <v>194220</v>
      </c>
      <c r="J40" s="82">
        <v>194220</v>
      </c>
      <c r="K40" s="8"/>
      <c r="L40" s="8"/>
      <c r="M40" s="8"/>
      <c r="N40" s="82">
        <v>194220</v>
      </c>
      <c r="O40" s="8"/>
      <c r="P40" s="82"/>
      <c r="Q40" s="82"/>
      <c r="R40" s="82"/>
      <c r="S40" s="82"/>
      <c r="T40" s="82"/>
      <c r="U40" s="82"/>
      <c r="V40" s="82"/>
      <c r="W40" s="82"/>
      <c r="X40" s="82"/>
      <c r="Y40" s="82"/>
    </row>
    <row r="41" ht="23.4" customHeight="1" spans="1:25">
      <c r="A41" s="83" t="s">
        <v>67</v>
      </c>
      <c r="B41" s="83" t="s">
        <v>70</v>
      </c>
      <c r="C41" s="83" t="s">
        <v>286</v>
      </c>
      <c r="D41" s="83" t="s">
        <v>287</v>
      </c>
      <c r="E41" s="83" t="s">
        <v>107</v>
      </c>
      <c r="F41" s="83" t="s">
        <v>108</v>
      </c>
      <c r="G41" s="83" t="s">
        <v>259</v>
      </c>
      <c r="H41" s="83" t="s">
        <v>260</v>
      </c>
      <c r="I41" s="82">
        <v>34020</v>
      </c>
      <c r="J41" s="82">
        <v>34020</v>
      </c>
      <c r="K41" s="8"/>
      <c r="L41" s="8"/>
      <c r="M41" s="8"/>
      <c r="N41" s="82">
        <v>34020</v>
      </c>
      <c r="O41" s="8"/>
      <c r="P41" s="82"/>
      <c r="Q41" s="82"/>
      <c r="R41" s="82"/>
      <c r="S41" s="82"/>
      <c r="T41" s="82"/>
      <c r="U41" s="82"/>
      <c r="V41" s="82"/>
      <c r="W41" s="82"/>
      <c r="X41" s="82"/>
      <c r="Y41" s="82"/>
    </row>
    <row r="42" ht="23.4" customHeight="1" spans="1:25">
      <c r="A42" s="83" t="s">
        <v>67</v>
      </c>
      <c r="B42" s="83" t="s">
        <v>70</v>
      </c>
      <c r="C42" s="83" t="s">
        <v>288</v>
      </c>
      <c r="D42" s="83" t="s">
        <v>246</v>
      </c>
      <c r="E42" s="83" t="s">
        <v>144</v>
      </c>
      <c r="F42" s="83" t="s">
        <v>145</v>
      </c>
      <c r="G42" s="83" t="s">
        <v>247</v>
      </c>
      <c r="H42" s="83" t="s">
        <v>248</v>
      </c>
      <c r="I42" s="82">
        <v>2470.37</v>
      </c>
      <c r="J42" s="82">
        <v>2470.37</v>
      </c>
      <c r="K42" s="8"/>
      <c r="L42" s="8"/>
      <c r="M42" s="8"/>
      <c r="N42" s="82">
        <v>2470.37</v>
      </c>
      <c r="O42" s="8"/>
      <c r="P42" s="82"/>
      <c r="Q42" s="82"/>
      <c r="R42" s="82"/>
      <c r="S42" s="82"/>
      <c r="T42" s="82"/>
      <c r="U42" s="82"/>
      <c r="V42" s="82"/>
      <c r="W42" s="82"/>
      <c r="X42" s="82"/>
      <c r="Y42" s="82"/>
    </row>
    <row r="43" ht="23.4" customHeight="1" spans="1:25">
      <c r="A43" s="83" t="s">
        <v>67</v>
      </c>
      <c r="B43" s="83" t="s">
        <v>70</v>
      </c>
      <c r="C43" s="83" t="s">
        <v>289</v>
      </c>
      <c r="D43" s="83" t="s">
        <v>290</v>
      </c>
      <c r="E43" s="83" t="s">
        <v>107</v>
      </c>
      <c r="F43" s="83" t="s">
        <v>108</v>
      </c>
      <c r="G43" s="83" t="s">
        <v>247</v>
      </c>
      <c r="H43" s="83" t="s">
        <v>248</v>
      </c>
      <c r="I43" s="82">
        <v>8646.31</v>
      </c>
      <c r="J43" s="82">
        <v>8646.31</v>
      </c>
      <c r="K43" s="8"/>
      <c r="L43" s="8"/>
      <c r="M43" s="8"/>
      <c r="N43" s="82">
        <v>8646.31</v>
      </c>
      <c r="O43" s="8"/>
      <c r="P43" s="82"/>
      <c r="Q43" s="82"/>
      <c r="R43" s="82"/>
      <c r="S43" s="82"/>
      <c r="T43" s="82"/>
      <c r="U43" s="82"/>
      <c r="V43" s="82"/>
      <c r="W43" s="82"/>
      <c r="X43" s="82"/>
      <c r="Y43" s="82"/>
    </row>
    <row r="44" ht="23.4" customHeight="1" spans="1:25">
      <c r="A44" s="83" t="s">
        <v>67</v>
      </c>
      <c r="B44" s="83" t="s">
        <v>70</v>
      </c>
      <c r="C44" s="83" t="s">
        <v>291</v>
      </c>
      <c r="D44" s="83" t="s">
        <v>262</v>
      </c>
      <c r="E44" s="83" t="s">
        <v>126</v>
      </c>
      <c r="F44" s="83" t="s">
        <v>127</v>
      </c>
      <c r="G44" s="83" t="s">
        <v>263</v>
      </c>
      <c r="H44" s="83" t="s">
        <v>264</v>
      </c>
      <c r="I44" s="82">
        <v>197629.92</v>
      </c>
      <c r="J44" s="82">
        <v>197629.92</v>
      </c>
      <c r="K44" s="8"/>
      <c r="L44" s="8"/>
      <c r="M44" s="8"/>
      <c r="N44" s="82">
        <v>197629.92</v>
      </c>
      <c r="O44" s="8"/>
      <c r="P44" s="82"/>
      <c r="Q44" s="82"/>
      <c r="R44" s="82"/>
      <c r="S44" s="82"/>
      <c r="T44" s="82"/>
      <c r="U44" s="82"/>
      <c r="V44" s="82"/>
      <c r="W44" s="82"/>
      <c r="X44" s="82"/>
      <c r="Y44" s="82"/>
    </row>
    <row r="45" ht="23.4" customHeight="1" spans="1:25">
      <c r="A45" s="83" t="s">
        <v>67</v>
      </c>
      <c r="B45" s="83" t="s">
        <v>70</v>
      </c>
      <c r="C45" s="83" t="s">
        <v>292</v>
      </c>
      <c r="D45" s="83" t="s">
        <v>293</v>
      </c>
      <c r="E45" s="83" t="s">
        <v>120</v>
      </c>
      <c r="F45" s="83" t="s">
        <v>121</v>
      </c>
      <c r="G45" s="83" t="s">
        <v>294</v>
      </c>
      <c r="H45" s="83" t="s">
        <v>295</v>
      </c>
      <c r="I45" s="82">
        <v>174234.77</v>
      </c>
      <c r="J45" s="82">
        <v>174234.77</v>
      </c>
      <c r="K45" s="8"/>
      <c r="L45" s="8"/>
      <c r="M45" s="8"/>
      <c r="N45" s="82">
        <v>174234.77</v>
      </c>
      <c r="O45" s="8"/>
      <c r="P45" s="82"/>
      <c r="Q45" s="82"/>
      <c r="R45" s="82"/>
      <c r="S45" s="82"/>
      <c r="T45" s="82"/>
      <c r="U45" s="82"/>
      <c r="V45" s="82"/>
      <c r="W45" s="82"/>
      <c r="X45" s="82"/>
      <c r="Y45" s="82"/>
    </row>
    <row r="46" ht="23.4" customHeight="1" spans="1:25">
      <c r="A46" s="83" t="s">
        <v>67</v>
      </c>
      <c r="B46" s="83" t="s">
        <v>70</v>
      </c>
      <c r="C46" s="83" t="s">
        <v>296</v>
      </c>
      <c r="D46" s="83" t="s">
        <v>250</v>
      </c>
      <c r="E46" s="83" t="s">
        <v>140</v>
      </c>
      <c r="F46" s="83" t="s">
        <v>141</v>
      </c>
      <c r="G46" s="83" t="s">
        <v>251</v>
      </c>
      <c r="H46" s="83" t="s">
        <v>252</v>
      </c>
      <c r="I46" s="82">
        <v>97579.77</v>
      </c>
      <c r="J46" s="82">
        <v>97579.77</v>
      </c>
      <c r="K46" s="8"/>
      <c r="L46" s="8"/>
      <c r="M46" s="8"/>
      <c r="N46" s="82">
        <v>97579.77</v>
      </c>
      <c r="O46" s="8"/>
      <c r="P46" s="82"/>
      <c r="Q46" s="82"/>
      <c r="R46" s="82"/>
      <c r="S46" s="82"/>
      <c r="T46" s="82"/>
      <c r="U46" s="82"/>
      <c r="V46" s="82"/>
      <c r="W46" s="82"/>
      <c r="X46" s="82"/>
      <c r="Y46" s="82"/>
    </row>
    <row r="47" ht="23.4" customHeight="1" spans="1:25">
      <c r="A47" s="83" t="s">
        <v>67</v>
      </c>
      <c r="B47" s="83" t="s">
        <v>70</v>
      </c>
      <c r="C47" s="83" t="s">
        <v>296</v>
      </c>
      <c r="D47" s="83" t="s">
        <v>250</v>
      </c>
      <c r="E47" s="83" t="s">
        <v>142</v>
      </c>
      <c r="F47" s="83" t="s">
        <v>143</v>
      </c>
      <c r="G47" s="83" t="s">
        <v>253</v>
      </c>
      <c r="H47" s="83" t="s">
        <v>254</v>
      </c>
      <c r="I47" s="82">
        <v>56469.27</v>
      </c>
      <c r="J47" s="82">
        <v>56469.27</v>
      </c>
      <c r="K47" s="8"/>
      <c r="L47" s="8"/>
      <c r="M47" s="8"/>
      <c r="N47" s="82">
        <v>56469.27</v>
      </c>
      <c r="O47" s="8"/>
      <c r="P47" s="82"/>
      <c r="Q47" s="82"/>
      <c r="R47" s="82"/>
      <c r="S47" s="82"/>
      <c r="T47" s="82"/>
      <c r="U47" s="82"/>
      <c r="V47" s="82"/>
      <c r="W47" s="82"/>
      <c r="X47" s="82"/>
      <c r="Y47" s="82"/>
    </row>
    <row r="48" ht="23.4" customHeight="1" spans="1:25">
      <c r="A48" s="83" t="s">
        <v>67</v>
      </c>
      <c r="B48" s="83" t="s">
        <v>70</v>
      </c>
      <c r="C48" s="83" t="s">
        <v>296</v>
      </c>
      <c r="D48" s="83" t="s">
        <v>250</v>
      </c>
      <c r="E48" s="83" t="s">
        <v>142</v>
      </c>
      <c r="F48" s="83" t="s">
        <v>143</v>
      </c>
      <c r="G48" s="83" t="s">
        <v>253</v>
      </c>
      <c r="H48" s="83" t="s">
        <v>254</v>
      </c>
      <c r="I48" s="82">
        <v>61759.35</v>
      </c>
      <c r="J48" s="82">
        <v>61759.35</v>
      </c>
      <c r="K48" s="8"/>
      <c r="L48" s="8"/>
      <c r="M48" s="8"/>
      <c r="N48" s="82">
        <v>61759.35</v>
      </c>
      <c r="O48" s="8"/>
      <c r="P48" s="82"/>
      <c r="Q48" s="82"/>
      <c r="R48" s="82"/>
      <c r="S48" s="82"/>
      <c r="T48" s="82"/>
      <c r="U48" s="82"/>
      <c r="V48" s="82"/>
      <c r="W48" s="82"/>
      <c r="X48" s="82"/>
      <c r="Y48" s="82"/>
    </row>
    <row r="49" ht="23.4" customHeight="1" spans="1:25">
      <c r="A49" s="83" t="s">
        <v>67</v>
      </c>
      <c r="B49" s="83" t="s">
        <v>70</v>
      </c>
      <c r="C49" s="83" t="s">
        <v>296</v>
      </c>
      <c r="D49" s="83" t="s">
        <v>250</v>
      </c>
      <c r="E49" s="83" t="s">
        <v>144</v>
      </c>
      <c r="F49" s="83" t="s">
        <v>145</v>
      </c>
      <c r="G49" s="83" t="s">
        <v>247</v>
      </c>
      <c r="H49" s="83" t="s">
        <v>248</v>
      </c>
      <c r="I49" s="82">
        <v>7920</v>
      </c>
      <c r="J49" s="82">
        <v>7920</v>
      </c>
      <c r="K49" s="8"/>
      <c r="L49" s="8"/>
      <c r="M49" s="8"/>
      <c r="N49" s="82">
        <v>7920</v>
      </c>
      <c r="O49" s="8"/>
      <c r="P49" s="82"/>
      <c r="Q49" s="82"/>
      <c r="R49" s="82"/>
      <c r="S49" s="82"/>
      <c r="T49" s="82"/>
      <c r="U49" s="82"/>
      <c r="V49" s="82"/>
      <c r="W49" s="82"/>
      <c r="X49" s="82"/>
      <c r="Y49" s="82"/>
    </row>
    <row r="50" ht="23.4" customHeight="1" spans="1:25">
      <c r="A50" s="83" t="s">
        <v>67</v>
      </c>
      <c r="B50" s="83" t="s">
        <v>70</v>
      </c>
      <c r="C50" s="83" t="s">
        <v>296</v>
      </c>
      <c r="D50" s="83" t="s">
        <v>250</v>
      </c>
      <c r="E50" s="83" t="s">
        <v>144</v>
      </c>
      <c r="F50" s="83" t="s">
        <v>145</v>
      </c>
      <c r="G50" s="83" t="s">
        <v>247</v>
      </c>
      <c r="H50" s="83" t="s">
        <v>248</v>
      </c>
      <c r="I50" s="82">
        <v>5280</v>
      </c>
      <c r="J50" s="82">
        <v>5280</v>
      </c>
      <c r="K50" s="8"/>
      <c r="L50" s="8"/>
      <c r="M50" s="8"/>
      <c r="N50" s="82">
        <v>5280</v>
      </c>
      <c r="O50" s="8"/>
      <c r="P50" s="82"/>
      <c r="Q50" s="82"/>
      <c r="R50" s="82"/>
      <c r="S50" s="82"/>
      <c r="T50" s="82"/>
      <c r="U50" s="82"/>
      <c r="V50" s="82"/>
      <c r="W50" s="82"/>
      <c r="X50" s="82"/>
      <c r="Y50" s="82"/>
    </row>
    <row r="51" ht="23.4" customHeight="1" spans="1:25">
      <c r="A51" s="83" t="s">
        <v>67</v>
      </c>
      <c r="B51" s="83" t="s">
        <v>70</v>
      </c>
      <c r="C51" s="83" t="s">
        <v>297</v>
      </c>
      <c r="D51" s="83" t="s">
        <v>272</v>
      </c>
      <c r="E51" s="83" t="s">
        <v>107</v>
      </c>
      <c r="F51" s="83" t="s">
        <v>108</v>
      </c>
      <c r="G51" s="83" t="s">
        <v>273</v>
      </c>
      <c r="H51" s="83" t="s">
        <v>272</v>
      </c>
      <c r="I51" s="82">
        <v>23000</v>
      </c>
      <c r="J51" s="82">
        <v>23000</v>
      </c>
      <c r="K51" s="8"/>
      <c r="L51" s="8"/>
      <c r="M51" s="8"/>
      <c r="N51" s="82">
        <v>23000</v>
      </c>
      <c r="O51" s="8"/>
      <c r="P51" s="82"/>
      <c r="Q51" s="82"/>
      <c r="R51" s="82"/>
      <c r="S51" s="82"/>
      <c r="T51" s="82"/>
      <c r="U51" s="82"/>
      <c r="V51" s="82"/>
      <c r="W51" s="82"/>
      <c r="X51" s="82"/>
      <c r="Y51" s="82"/>
    </row>
    <row r="52" ht="23.4" customHeight="1" spans="1:25">
      <c r="A52" s="83" t="s">
        <v>67</v>
      </c>
      <c r="B52" s="83" t="s">
        <v>70</v>
      </c>
      <c r="C52" s="83" t="s">
        <v>298</v>
      </c>
      <c r="D52" s="83" t="s">
        <v>299</v>
      </c>
      <c r="E52" s="83" t="s">
        <v>107</v>
      </c>
      <c r="F52" s="83" t="s">
        <v>108</v>
      </c>
      <c r="G52" s="83" t="s">
        <v>294</v>
      </c>
      <c r="H52" s="83" t="s">
        <v>295</v>
      </c>
      <c r="I52" s="82">
        <v>16000</v>
      </c>
      <c r="J52" s="82">
        <v>16000</v>
      </c>
      <c r="K52" s="8"/>
      <c r="L52" s="8"/>
      <c r="M52" s="8"/>
      <c r="N52" s="82">
        <v>16000</v>
      </c>
      <c r="O52" s="8"/>
      <c r="P52" s="82"/>
      <c r="Q52" s="82"/>
      <c r="R52" s="82"/>
      <c r="S52" s="82"/>
      <c r="T52" s="82"/>
      <c r="U52" s="82"/>
      <c r="V52" s="82"/>
      <c r="W52" s="82"/>
      <c r="X52" s="82"/>
      <c r="Y52" s="82"/>
    </row>
    <row r="53" ht="23.4" customHeight="1" spans="1:25">
      <c r="A53" s="83" t="s">
        <v>67</v>
      </c>
      <c r="B53" s="83" t="s">
        <v>70</v>
      </c>
      <c r="C53" s="83" t="s">
        <v>298</v>
      </c>
      <c r="D53" s="83" t="s">
        <v>299</v>
      </c>
      <c r="E53" s="83" t="s">
        <v>120</v>
      </c>
      <c r="F53" s="83" t="s">
        <v>121</v>
      </c>
      <c r="G53" s="83" t="s">
        <v>294</v>
      </c>
      <c r="H53" s="83" t="s">
        <v>295</v>
      </c>
      <c r="I53" s="82">
        <v>39360</v>
      </c>
      <c r="J53" s="82">
        <v>39360</v>
      </c>
      <c r="K53" s="8"/>
      <c r="L53" s="8"/>
      <c r="M53" s="8"/>
      <c r="N53" s="82">
        <v>39360</v>
      </c>
      <c r="O53" s="8"/>
      <c r="P53" s="82"/>
      <c r="Q53" s="82"/>
      <c r="R53" s="82"/>
      <c r="S53" s="82"/>
      <c r="T53" s="82"/>
      <c r="U53" s="82"/>
      <c r="V53" s="82"/>
      <c r="W53" s="82"/>
      <c r="X53" s="82"/>
      <c r="Y53" s="82"/>
    </row>
    <row r="54" ht="23.4" customHeight="1" spans="1:25">
      <c r="A54" s="83" t="s">
        <v>67</v>
      </c>
      <c r="B54" s="83" t="s">
        <v>70</v>
      </c>
      <c r="C54" s="83" t="s">
        <v>300</v>
      </c>
      <c r="D54" s="83" t="s">
        <v>301</v>
      </c>
      <c r="E54" s="83" t="s">
        <v>107</v>
      </c>
      <c r="F54" s="83" t="s">
        <v>108</v>
      </c>
      <c r="G54" s="83" t="s">
        <v>280</v>
      </c>
      <c r="H54" s="83" t="s">
        <v>281</v>
      </c>
      <c r="I54" s="82">
        <v>84000</v>
      </c>
      <c r="J54" s="82">
        <v>84000</v>
      </c>
      <c r="K54" s="8"/>
      <c r="L54" s="8"/>
      <c r="M54" s="8"/>
      <c r="N54" s="82">
        <v>84000</v>
      </c>
      <c r="O54" s="8"/>
      <c r="P54" s="82"/>
      <c r="Q54" s="82"/>
      <c r="R54" s="82"/>
      <c r="S54" s="82"/>
      <c r="T54" s="82"/>
      <c r="U54" s="82"/>
      <c r="V54" s="82"/>
      <c r="W54" s="82"/>
      <c r="X54" s="82"/>
      <c r="Y54" s="82"/>
    </row>
    <row r="55" ht="23.4" customHeight="1" spans="1:25">
      <c r="A55" s="83" t="s">
        <v>67</v>
      </c>
      <c r="B55" s="83" t="s">
        <v>70</v>
      </c>
      <c r="C55" s="83" t="s">
        <v>302</v>
      </c>
      <c r="D55" s="83" t="s">
        <v>303</v>
      </c>
      <c r="E55" s="83" t="s">
        <v>128</v>
      </c>
      <c r="F55" s="83" t="s">
        <v>129</v>
      </c>
      <c r="G55" s="83" t="s">
        <v>304</v>
      </c>
      <c r="H55" s="83" t="s">
        <v>305</v>
      </c>
      <c r="I55" s="82">
        <v>240000</v>
      </c>
      <c r="J55" s="82">
        <v>240000</v>
      </c>
      <c r="K55" s="8"/>
      <c r="L55" s="8"/>
      <c r="M55" s="8"/>
      <c r="N55" s="82">
        <v>240000</v>
      </c>
      <c r="O55" s="8"/>
      <c r="P55" s="82"/>
      <c r="Q55" s="82"/>
      <c r="R55" s="82"/>
      <c r="S55" s="82"/>
      <c r="T55" s="82"/>
      <c r="U55" s="82"/>
      <c r="V55" s="82"/>
      <c r="W55" s="82"/>
      <c r="X55" s="82"/>
      <c r="Y55" s="82"/>
    </row>
    <row r="56" ht="23.4" customHeight="1" spans="1:25">
      <c r="A56" s="83" t="s">
        <v>67</v>
      </c>
      <c r="B56" s="83" t="s">
        <v>72</v>
      </c>
      <c r="C56" s="83" t="s">
        <v>306</v>
      </c>
      <c r="D56" s="83" t="s">
        <v>279</v>
      </c>
      <c r="E56" s="83" t="s">
        <v>105</v>
      </c>
      <c r="F56" s="83" t="s">
        <v>106</v>
      </c>
      <c r="G56" s="83" t="s">
        <v>225</v>
      </c>
      <c r="H56" s="83" t="s">
        <v>226</v>
      </c>
      <c r="I56" s="82">
        <v>251448</v>
      </c>
      <c r="J56" s="82">
        <v>251448</v>
      </c>
      <c r="K56" s="8"/>
      <c r="L56" s="8"/>
      <c r="M56" s="8"/>
      <c r="N56" s="82">
        <v>251448</v>
      </c>
      <c r="O56" s="8"/>
      <c r="P56" s="82"/>
      <c r="Q56" s="82"/>
      <c r="R56" s="82"/>
      <c r="S56" s="82"/>
      <c r="T56" s="82"/>
      <c r="U56" s="82"/>
      <c r="V56" s="82"/>
      <c r="W56" s="82"/>
      <c r="X56" s="82"/>
      <c r="Y56" s="82"/>
    </row>
    <row r="57" ht="23.4" customHeight="1" spans="1:25">
      <c r="A57" s="83" t="s">
        <v>67</v>
      </c>
      <c r="B57" s="83" t="s">
        <v>72</v>
      </c>
      <c r="C57" s="83" t="s">
        <v>306</v>
      </c>
      <c r="D57" s="83" t="s">
        <v>279</v>
      </c>
      <c r="E57" s="83" t="s">
        <v>105</v>
      </c>
      <c r="F57" s="83" t="s">
        <v>106</v>
      </c>
      <c r="G57" s="83" t="s">
        <v>280</v>
      </c>
      <c r="H57" s="83" t="s">
        <v>281</v>
      </c>
      <c r="I57" s="82">
        <v>20954</v>
      </c>
      <c r="J57" s="82">
        <v>20954</v>
      </c>
      <c r="K57" s="8"/>
      <c r="L57" s="8"/>
      <c r="M57" s="8"/>
      <c r="N57" s="82">
        <v>20954</v>
      </c>
      <c r="O57" s="8"/>
      <c r="P57" s="82"/>
      <c r="Q57" s="82"/>
      <c r="R57" s="82"/>
      <c r="S57" s="82"/>
      <c r="T57" s="82"/>
      <c r="U57" s="82"/>
      <c r="V57" s="82"/>
      <c r="W57" s="82"/>
      <c r="X57" s="82"/>
      <c r="Y57" s="82"/>
    </row>
    <row r="58" ht="23.4" customHeight="1" spans="1:25">
      <c r="A58" s="83" t="s">
        <v>67</v>
      </c>
      <c r="B58" s="83" t="s">
        <v>72</v>
      </c>
      <c r="C58" s="83" t="s">
        <v>307</v>
      </c>
      <c r="D58" s="83" t="s">
        <v>151</v>
      </c>
      <c r="E58" s="83" t="s">
        <v>150</v>
      </c>
      <c r="F58" s="83" t="s">
        <v>151</v>
      </c>
      <c r="G58" s="83" t="s">
        <v>230</v>
      </c>
      <c r="H58" s="83" t="s">
        <v>151</v>
      </c>
      <c r="I58" s="82">
        <v>63398</v>
      </c>
      <c r="J58" s="82">
        <v>63398</v>
      </c>
      <c r="K58" s="8"/>
      <c r="L58" s="8"/>
      <c r="M58" s="8"/>
      <c r="N58" s="82">
        <v>63398</v>
      </c>
      <c r="O58" s="8"/>
      <c r="P58" s="82"/>
      <c r="Q58" s="82"/>
      <c r="R58" s="82"/>
      <c r="S58" s="82"/>
      <c r="T58" s="82"/>
      <c r="U58" s="82"/>
      <c r="V58" s="82"/>
      <c r="W58" s="82"/>
      <c r="X58" s="82"/>
      <c r="Y58" s="82"/>
    </row>
    <row r="59" ht="23.4" customHeight="1" spans="1:25">
      <c r="A59" s="83" t="s">
        <v>67</v>
      </c>
      <c r="B59" s="83" t="s">
        <v>72</v>
      </c>
      <c r="C59" s="83" t="s">
        <v>308</v>
      </c>
      <c r="D59" s="83" t="s">
        <v>234</v>
      </c>
      <c r="E59" s="83" t="s">
        <v>105</v>
      </c>
      <c r="F59" s="83" t="s">
        <v>106</v>
      </c>
      <c r="G59" s="83" t="s">
        <v>237</v>
      </c>
      <c r="H59" s="83" t="s">
        <v>238</v>
      </c>
      <c r="I59" s="82">
        <v>3000</v>
      </c>
      <c r="J59" s="82">
        <v>3000</v>
      </c>
      <c r="K59" s="8"/>
      <c r="L59" s="8"/>
      <c r="M59" s="8"/>
      <c r="N59" s="82">
        <v>3000</v>
      </c>
      <c r="O59" s="8"/>
      <c r="P59" s="82"/>
      <c r="Q59" s="82"/>
      <c r="R59" s="82"/>
      <c r="S59" s="82"/>
      <c r="T59" s="82"/>
      <c r="U59" s="82"/>
      <c r="V59" s="82"/>
      <c r="W59" s="82"/>
      <c r="X59" s="82"/>
      <c r="Y59" s="82"/>
    </row>
    <row r="60" ht="23.4" customHeight="1" spans="1:25">
      <c r="A60" s="83" t="s">
        <v>67</v>
      </c>
      <c r="B60" s="83" t="s">
        <v>72</v>
      </c>
      <c r="C60" s="83" t="s">
        <v>308</v>
      </c>
      <c r="D60" s="83" t="s">
        <v>234</v>
      </c>
      <c r="E60" s="83" t="s">
        <v>105</v>
      </c>
      <c r="F60" s="83" t="s">
        <v>106</v>
      </c>
      <c r="G60" s="83" t="s">
        <v>241</v>
      </c>
      <c r="H60" s="83" t="s">
        <v>242</v>
      </c>
      <c r="I60" s="82">
        <v>5000</v>
      </c>
      <c r="J60" s="82">
        <v>5000</v>
      </c>
      <c r="K60" s="8"/>
      <c r="L60" s="8"/>
      <c r="M60" s="8"/>
      <c r="N60" s="82">
        <v>5000</v>
      </c>
      <c r="O60" s="8"/>
      <c r="P60" s="82"/>
      <c r="Q60" s="82"/>
      <c r="R60" s="82"/>
      <c r="S60" s="82"/>
      <c r="T60" s="82"/>
      <c r="U60" s="82"/>
      <c r="V60" s="82"/>
      <c r="W60" s="82"/>
      <c r="X60" s="82"/>
      <c r="Y60" s="82"/>
    </row>
    <row r="61" ht="23.4" customHeight="1" spans="1:25">
      <c r="A61" s="83" t="s">
        <v>67</v>
      </c>
      <c r="B61" s="83" t="s">
        <v>72</v>
      </c>
      <c r="C61" s="83" t="s">
        <v>308</v>
      </c>
      <c r="D61" s="83" t="s">
        <v>234</v>
      </c>
      <c r="E61" s="83" t="s">
        <v>105</v>
      </c>
      <c r="F61" s="83" t="s">
        <v>106</v>
      </c>
      <c r="G61" s="83" t="s">
        <v>243</v>
      </c>
      <c r="H61" s="83" t="s">
        <v>244</v>
      </c>
      <c r="I61" s="82">
        <v>2400</v>
      </c>
      <c r="J61" s="82">
        <v>2400</v>
      </c>
      <c r="K61" s="8"/>
      <c r="L61" s="8"/>
      <c r="M61" s="8"/>
      <c r="N61" s="82">
        <v>2400</v>
      </c>
      <c r="O61" s="8"/>
      <c r="P61" s="82"/>
      <c r="Q61" s="82"/>
      <c r="R61" s="82"/>
      <c r="S61" s="82"/>
      <c r="T61" s="82"/>
      <c r="U61" s="82"/>
      <c r="V61" s="82"/>
      <c r="W61" s="82"/>
      <c r="X61" s="82"/>
      <c r="Y61" s="82"/>
    </row>
    <row r="62" ht="23.4" customHeight="1" spans="1:25">
      <c r="A62" s="83" t="s">
        <v>67</v>
      </c>
      <c r="B62" s="83" t="s">
        <v>72</v>
      </c>
      <c r="C62" s="83" t="s">
        <v>309</v>
      </c>
      <c r="D62" s="83" t="s">
        <v>272</v>
      </c>
      <c r="E62" s="83" t="s">
        <v>105</v>
      </c>
      <c r="F62" s="83" t="s">
        <v>106</v>
      </c>
      <c r="G62" s="83" t="s">
        <v>273</v>
      </c>
      <c r="H62" s="83" t="s">
        <v>272</v>
      </c>
      <c r="I62" s="82">
        <v>9200</v>
      </c>
      <c r="J62" s="82">
        <v>9200</v>
      </c>
      <c r="K62" s="8"/>
      <c r="L62" s="8"/>
      <c r="M62" s="8"/>
      <c r="N62" s="82">
        <v>9200</v>
      </c>
      <c r="O62" s="8"/>
      <c r="P62" s="82"/>
      <c r="Q62" s="82"/>
      <c r="R62" s="82"/>
      <c r="S62" s="82"/>
      <c r="T62" s="82"/>
      <c r="U62" s="82"/>
      <c r="V62" s="82"/>
      <c r="W62" s="82"/>
      <c r="X62" s="82"/>
      <c r="Y62" s="82"/>
    </row>
    <row r="63" ht="23.4" customHeight="1" spans="1:25">
      <c r="A63" s="83" t="s">
        <v>67</v>
      </c>
      <c r="B63" s="83" t="s">
        <v>72</v>
      </c>
      <c r="C63" s="83" t="s">
        <v>310</v>
      </c>
      <c r="D63" s="83" t="s">
        <v>285</v>
      </c>
      <c r="E63" s="83" t="s">
        <v>105</v>
      </c>
      <c r="F63" s="83" t="s">
        <v>106</v>
      </c>
      <c r="G63" s="83" t="s">
        <v>280</v>
      </c>
      <c r="H63" s="83" t="s">
        <v>281</v>
      </c>
      <c r="I63" s="82">
        <v>40800</v>
      </c>
      <c r="J63" s="82">
        <v>40800</v>
      </c>
      <c r="K63" s="8"/>
      <c r="L63" s="8"/>
      <c r="M63" s="8"/>
      <c r="N63" s="82">
        <v>40800</v>
      </c>
      <c r="O63" s="8"/>
      <c r="P63" s="82"/>
      <c r="Q63" s="82"/>
      <c r="R63" s="82"/>
      <c r="S63" s="82"/>
      <c r="T63" s="82"/>
      <c r="U63" s="82"/>
      <c r="V63" s="82"/>
      <c r="W63" s="82"/>
      <c r="X63" s="82"/>
      <c r="Y63" s="82"/>
    </row>
    <row r="64" ht="23.4" customHeight="1" spans="1:25">
      <c r="A64" s="83" t="s">
        <v>67</v>
      </c>
      <c r="B64" s="83" t="s">
        <v>72</v>
      </c>
      <c r="C64" s="83" t="s">
        <v>310</v>
      </c>
      <c r="D64" s="83" t="s">
        <v>285</v>
      </c>
      <c r="E64" s="83" t="s">
        <v>105</v>
      </c>
      <c r="F64" s="83" t="s">
        <v>106</v>
      </c>
      <c r="G64" s="83" t="s">
        <v>280</v>
      </c>
      <c r="H64" s="83" t="s">
        <v>281</v>
      </c>
      <c r="I64" s="82">
        <v>83256</v>
      </c>
      <c r="J64" s="82">
        <v>83256</v>
      </c>
      <c r="K64" s="8"/>
      <c r="L64" s="8"/>
      <c r="M64" s="8"/>
      <c r="N64" s="82">
        <v>83256</v>
      </c>
      <c r="O64" s="8"/>
      <c r="P64" s="82"/>
      <c r="Q64" s="82"/>
      <c r="R64" s="82"/>
      <c r="S64" s="82"/>
      <c r="T64" s="82"/>
      <c r="U64" s="82"/>
      <c r="V64" s="82"/>
      <c r="W64" s="82"/>
      <c r="X64" s="82"/>
      <c r="Y64" s="82"/>
    </row>
    <row r="65" ht="23.4" customHeight="1" spans="1:25">
      <c r="A65" s="83" t="s">
        <v>67</v>
      </c>
      <c r="B65" s="83" t="s">
        <v>72</v>
      </c>
      <c r="C65" s="83" t="s">
        <v>310</v>
      </c>
      <c r="D65" s="83" t="s">
        <v>285</v>
      </c>
      <c r="E65" s="83" t="s">
        <v>105</v>
      </c>
      <c r="F65" s="83" t="s">
        <v>106</v>
      </c>
      <c r="G65" s="83" t="s">
        <v>280</v>
      </c>
      <c r="H65" s="83" t="s">
        <v>281</v>
      </c>
      <c r="I65" s="82">
        <v>77820</v>
      </c>
      <c r="J65" s="82">
        <v>77820</v>
      </c>
      <c r="K65" s="8"/>
      <c r="L65" s="8"/>
      <c r="M65" s="8"/>
      <c r="N65" s="82">
        <v>77820</v>
      </c>
      <c r="O65" s="8"/>
      <c r="P65" s="82"/>
      <c r="Q65" s="82"/>
      <c r="R65" s="82"/>
      <c r="S65" s="82"/>
      <c r="T65" s="82"/>
      <c r="U65" s="82"/>
      <c r="V65" s="82"/>
      <c r="W65" s="82"/>
      <c r="X65" s="82"/>
      <c r="Y65" s="82"/>
    </row>
    <row r="66" ht="23.4" customHeight="1" spans="1:25">
      <c r="A66" s="83" t="s">
        <v>67</v>
      </c>
      <c r="B66" s="83" t="s">
        <v>72</v>
      </c>
      <c r="C66" s="83" t="s">
        <v>311</v>
      </c>
      <c r="D66" s="83" t="s">
        <v>287</v>
      </c>
      <c r="E66" s="83" t="s">
        <v>105</v>
      </c>
      <c r="F66" s="83" t="s">
        <v>106</v>
      </c>
      <c r="G66" s="83" t="s">
        <v>259</v>
      </c>
      <c r="H66" s="83" t="s">
        <v>260</v>
      </c>
      <c r="I66" s="82">
        <v>15636</v>
      </c>
      <c r="J66" s="82">
        <v>15636</v>
      </c>
      <c r="K66" s="8"/>
      <c r="L66" s="8"/>
      <c r="M66" s="8"/>
      <c r="N66" s="82">
        <v>15636</v>
      </c>
      <c r="O66" s="8"/>
      <c r="P66" s="82"/>
      <c r="Q66" s="82"/>
      <c r="R66" s="82"/>
      <c r="S66" s="82"/>
      <c r="T66" s="82"/>
      <c r="U66" s="82"/>
      <c r="V66" s="82"/>
      <c r="W66" s="82"/>
      <c r="X66" s="82"/>
      <c r="Y66" s="82"/>
    </row>
    <row r="67" ht="23.4" customHeight="1" spans="1:25">
      <c r="A67" s="83" t="s">
        <v>67</v>
      </c>
      <c r="B67" s="83" t="s">
        <v>72</v>
      </c>
      <c r="C67" s="83" t="s">
        <v>312</v>
      </c>
      <c r="D67" s="83" t="s">
        <v>262</v>
      </c>
      <c r="E67" s="83" t="s">
        <v>126</v>
      </c>
      <c r="F67" s="83" t="s">
        <v>127</v>
      </c>
      <c r="G67" s="83" t="s">
        <v>263</v>
      </c>
      <c r="H67" s="83" t="s">
        <v>264</v>
      </c>
      <c r="I67" s="82">
        <v>78386.24</v>
      </c>
      <c r="J67" s="82">
        <v>78386.24</v>
      </c>
      <c r="K67" s="8"/>
      <c r="L67" s="8"/>
      <c r="M67" s="8"/>
      <c r="N67" s="82">
        <v>78386.24</v>
      </c>
      <c r="O67" s="8"/>
      <c r="P67" s="82"/>
      <c r="Q67" s="82"/>
      <c r="R67" s="82"/>
      <c r="S67" s="82"/>
      <c r="T67" s="82"/>
      <c r="U67" s="82"/>
      <c r="V67" s="82"/>
      <c r="W67" s="82"/>
      <c r="X67" s="82"/>
      <c r="Y67" s="82"/>
    </row>
    <row r="68" ht="23.4" customHeight="1" spans="1:25">
      <c r="A68" s="83" t="s">
        <v>67</v>
      </c>
      <c r="B68" s="83" t="s">
        <v>72</v>
      </c>
      <c r="C68" s="83" t="s">
        <v>313</v>
      </c>
      <c r="D68" s="83" t="s">
        <v>246</v>
      </c>
      <c r="E68" s="83" t="s">
        <v>144</v>
      </c>
      <c r="F68" s="83" t="s">
        <v>145</v>
      </c>
      <c r="G68" s="83" t="s">
        <v>247</v>
      </c>
      <c r="H68" s="83" t="s">
        <v>248</v>
      </c>
      <c r="I68" s="82">
        <v>979.83</v>
      </c>
      <c r="J68" s="82">
        <v>979.83</v>
      </c>
      <c r="K68" s="8"/>
      <c r="L68" s="8"/>
      <c r="M68" s="8"/>
      <c r="N68" s="82">
        <v>979.83</v>
      </c>
      <c r="O68" s="8"/>
      <c r="P68" s="82"/>
      <c r="Q68" s="82"/>
      <c r="R68" s="82"/>
      <c r="S68" s="82"/>
      <c r="T68" s="82"/>
      <c r="U68" s="82"/>
      <c r="V68" s="82"/>
      <c r="W68" s="82"/>
      <c r="X68" s="82"/>
      <c r="Y68" s="82"/>
    </row>
    <row r="69" ht="23.4" customHeight="1" spans="1:25">
      <c r="A69" s="83" t="s">
        <v>67</v>
      </c>
      <c r="B69" s="83" t="s">
        <v>72</v>
      </c>
      <c r="C69" s="83" t="s">
        <v>314</v>
      </c>
      <c r="D69" s="83" t="s">
        <v>290</v>
      </c>
      <c r="E69" s="83" t="s">
        <v>105</v>
      </c>
      <c r="F69" s="83" t="s">
        <v>106</v>
      </c>
      <c r="G69" s="83" t="s">
        <v>247</v>
      </c>
      <c r="H69" s="83" t="s">
        <v>248</v>
      </c>
      <c r="I69" s="82">
        <v>3429.4</v>
      </c>
      <c r="J69" s="82">
        <v>3429.4</v>
      </c>
      <c r="K69" s="8"/>
      <c r="L69" s="8"/>
      <c r="M69" s="8"/>
      <c r="N69" s="82">
        <v>3429.4</v>
      </c>
      <c r="O69" s="8"/>
      <c r="P69" s="82"/>
      <c r="Q69" s="82"/>
      <c r="R69" s="82"/>
      <c r="S69" s="82"/>
      <c r="T69" s="82"/>
      <c r="U69" s="82"/>
      <c r="V69" s="82"/>
      <c r="W69" s="82"/>
      <c r="X69" s="82"/>
      <c r="Y69" s="82"/>
    </row>
    <row r="70" ht="23.4" customHeight="1" spans="1:25">
      <c r="A70" s="83" t="s">
        <v>67</v>
      </c>
      <c r="B70" s="83" t="s">
        <v>72</v>
      </c>
      <c r="C70" s="83" t="s">
        <v>315</v>
      </c>
      <c r="D70" s="83" t="s">
        <v>250</v>
      </c>
      <c r="E70" s="83" t="s">
        <v>140</v>
      </c>
      <c r="F70" s="83" t="s">
        <v>141</v>
      </c>
      <c r="G70" s="83" t="s">
        <v>251</v>
      </c>
      <c r="H70" s="83" t="s">
        <v>252</v>
      </c>
      <c r="I70" s="82">
        <v>38703.21</v>
      </c>
      <c r="J70" s="82">
        <v>38703.21</v>
      </c>
      <c r="K70" s="8"/>
      <c r="L70" s="8"/>
      <c r="M70" s="8"/>
      <c r="N70" s="82">
        <v>38703.21</v>
      </c>
      <c r="O70" s="8"/>
      <c r="P70" s="82"/>
      <c r="Q70" s="82"/>
      <c r="R70" s="82"/>
      <c r="S70" s="82"/>
      <c r="T70" s="82"/>
      <c r="U70" s="82"/>
      <c r="V70" s="82"/>
      <c r="W70" s="82"/>
      <c r="X70" s="82"/>
      <c r="Y70" s="82"/>
    </row>
    <row r="71" ht="23.4" customHeight="1" spans="1:25">
      <c r="A71" s="83" t="s">
        <v>67</v>
      </c>
      <c r="B71" s="83" t="s">
        <v>72</v>
      </c>
      <c r="C71" s="83" t="s">
        <v>315</v>
      </c>
      <c r="D71" s="83" t="s">
        <v>250</v>
      </c>
      <c r="E71" s="83" t="s">
        <v>142</v>
      </c>
      <c r="F71" s="83" t="s">
        <v>143</v>
      </c>
      <c r="G71" s="83" t="s">
        <v>253</v>
      </c>
      <c r="H71" s="83" t="s">
        <v>254</v>
      </c>
      <c r="I71" s="82">
        <v>24495.7</v>
      </c>
      <c r="J71" s="82">
        <v>24495.7</v>
      </c>
      <c r="K71" s="8"/>
      <c r="L71" s="8"/>
      <c r="M71" s="8"/>
      <c r="N71" s="82">
        <v>24495.7</v>
      </c>
      <c r="O71" s="8"/>
      <c r="P71" s="82"/>
      <c r="Q71" s="82"/>
      <c r="R71" s="82"/>
      <c r="S71" s="82"/>
      <c r="T71" s="82"/>
      <c r="U71" s="82"/>
      <c r="V71" s="82"/>
      <c r="W71" s="82"/>
      <c r="X71" s="82"/>
      <c r="Y71" s="82"/>
    </row>
    <row r="72" ht="23.4" customHeight="1" spans="1:25">
      <c r="A72" s="83" t="s">
        <v>67</v>
      </c>
      <c r="B72" s="83" t="s">
        <v>72</v>
      </c>
      <c r="C72" s="83" t="s">
        <v>315</v>
      </c>
      <c r="D72" s="83" t="s">
        <v>250</v>
      </c>
      <c r="E72" s="83" t="s">
        <v>142</v>
      </c>
      <c r="F72" s="83" t="s">
        <v>143</v>
      </c>
      <c r="G72" s="83" t="s">
        <v>253</v>
      </c>
      <c r="H72" s="83" t="s">
        <v>254</v>
      </c>
      <c r="I72" s="82">
        <v>23091.82</v>
      </c>
      <c r="J72" s="82">
        <v>23091.82</v>
      </c>
      <c r="K72" s="8"/>
      <c r="L72" s="8"/>
      <c r="M72" s="8"/>
      <c r="N72" s="82">
        <v>23091.82</v>
      </c>
      <c r="O72" s="8"/>
      <c r="P72" s="82"/>
      <c r="Q72" s="82"/>
      <c r="R72" s="82"/>
      <c r="S72" s="82"/>
      <c r="T72" s="82"/>
      <c r="U72" s="82"/>
      <c r="V72" s="82"/>
      <c r="W72" s="82"/>
      <c r="X72" s="82"/>
      <c r="Y72" s="82"/>
    </row>
    <row r="73" ht="23.4" customHeight="1" spans="1:25">
      <c r="A73" s="83" t="s">
        <v>67</v>
      </c>
      <c r="B73" s="83" t="s">
        <v>72</v>
      </c>
      <c r="C73" s="83" t="s">
        <v>315</v>
      </c>
      <c r="D73" s="83" t="s">
        <v>250</v>
      </c>
      <c r="E73" s="83" t="s">
        <v>144</v>
      </c>
      <c r="F73" s="83" t="s">
        <v>145</v>
      </c>
      <c r="G73" s="83" t="s">
        <v>247</v>
      </c>
      <c r="H73" s="83" t="s">
        <v>248</v>
      </c>
      <c r="I73" s="82">
        <v>3168</v>
      </c>
      <c r="J73" s="82">
        <v>3168</v>
      </c>
      <c r="K73" s="8"/>
      <c r="L73" s="8"/>
      <c r="M73" s="8"/>
      <c r="N73" s="82">
        <v>3168</v>
      </c>
      <c r="O73" s="8"/>
      <c r="P73" s="82"/>
      <c r="Q73" s="82"/>
      <c r="R73" s="82"/>
      <c r="S73" s="82"/>
      <c r="T73" s="82"/>
      <c r="U73" s="82"/>
      <c r="V73" s="82"/>
      <c r="W73" s="82"/>
      <c r="X73" s="82"/>
      <c r="Y73" s="82"/>
    </row>
    <row r="74" ht="23.4" customHeight="1" spans="1:25">
      <c r="A74" s="83" t="s">
        <v>67</v>
      </c>
      <c r="B74" s="83" t="s">
        <v>72</v>
      </c>
      <c r="C74" s="83" t="s">
        <v>315</v>
      </c>
      <c r="D74" s="83" t="s">
        <v>250</v>
      </c>
      <c r="E74" s="83" t="s">
        <v>144</v>
      </c>
      <c r="F74" s="83" t="s">
        <v>145</v>
      </c>
      <c r="G74" s="83" t="s">
        <v>247</v>
      </c>
      <c r="H74" s="83" t="s">
        <v>248</v>
      </c>
      <c r="I74" s="82">
        <v>2112</v>
      </c>
      <c r="J74" s="82">
        <v>2112</v>
      </c>
      <c r="K74" s="8"/>
      <c r="L74" s="8"/>
      <c r="M74" s="8"/>
      <c r="N74" s="82">
        <v>2112</v>
      </c>
      <c r="O74" s="8"/>
      <c r="P74" s="82"/>
      <c r="Q74" s="82"/>
      <c r="R74" s="82"/>
      <c r="S74" s="82"/>
      <c r="T74" s="82"/>
      <c r="U74" s="82"/>
      <c r="V74" s="82"/>
      <c r="W74" s="82"/>
      <c r="X74" s="82"/>
      <c r="Y74" s="82"/>
    </row>
    <row r="75" ht="23.4" customHeight="1" spans="1:25">
      <c r="A75" s="83" t="s">
        <v>67</v>
      </c>
      <c r="B75" s="83" t="s">
        <v>72</v>
      </c>
      <c r="C75" s="83" t="s">
        <v>316</v>
      </c>
      <c r="D75" s="83" t="s">
        <v>301</v>
      </c>
      <c r="E75" s="83" t="s">
        <v>105</v>
      </c>
      <c r="F75" s="83" t="s">
        <v>106</v>
      </c>
      <c r="G75" s="83" t="s">
        <v>280</v>
      </c>
      <c r="H75" s="83" t="s">
        <v>281</v>
      </c>
      <c r="I75" s="82">
        <v>33600</v>
      </c>
      <c r="J75" s="82">
        <v>33600</v>
      </c>
      <c r="K75" s="8"/>
      <c r="L75" s="8"/>
      <c r="M75" s="8"/>
      <c r="N75" s="82">
        <v>33600</v>
      </c>
      <c r="O75" s="8"/>
      <c r="P75" s="82"/>
      <c r="Q75" s="82"/>
      <c r="R75" s="82"/>
      <c r="S75" s="82"/>
      <c r="T75" s="82"/>
      <c r="U75" s="82"/>
      <c r="V75" s="82"/>
      <c r="W75" s="82"/>
      <c r="X75" s="82"/>
      <c r="Y75" s="82"/>
    </row>
    <row r="76" ht="23.4" customHeight="1" spans="1:25">
      <c r="A76" s="83" t="s">
        <v>67</v>
      </c>
      <c r="B76" s="83" t="s">
        <v>72</v>
      </c>
      <c r="C76" s="83" t="s">
        <v>317</v>
      </c>
      <c r="D76" s="83" t="s">
        <v>303</v>
      </c>
      <c r="E76" s="83" t="s">
        <v>128</v>
      </c>
      <c r="F76" s="83" t="s">
        <v>129</v>
      </c>
      <c r="G76" s="83" t="s">
        <v>304</v>
      </c>
      <c r="H76" s="83" t="s">
        <v>305</v>
      </c>
      <c r="I76" s="82">
        <v>120000</v>
      </c>
      <c r="J76" s="82">
        <v>120000</v>
      </c>
      <c r="K76" s="8"/>
      <c r="L76" s="8"/>
      <c r="M76" s="8"/>
      <c r="N76" s="82">
        <v>120000</v>
      </c>
      <c r="O76" s="8"/>
      <c r="P76" s="82"/>
      <c r="Q76" s="82"/>
      <c r="R76" s="82"/>
      <c r="S76" s="82"/>
      <c r="T76" s="82"/>
      <c r="U76" s="82"/>
      <c r="V76" s="82"/>
      <c r="W76" s="82"/>
      <c r="X76" s="82"/>
      <c r="Y76" s="82"/>
    </row>
    <row r="77" ht="23.4" customHeight="1" spans="1:25">
      <c r="A77" s="83" t="s">
        <v>67</v>
      </c>
      <c r="B77" s="83" t="s">
        <v>72</v>
      </c>
      <c r="C77" s="83" t="s">
        <v>318</v>
      </c>
      <c r="D77" s="83" t="s">
        <v>275</v>
      </c>
      <c r="E77" s="83" t="s">
        <v>105</v>
      </c>
      <c r="F77" s="83" t="s">
        <v>106</v>
      </c>
      <c r="G77" s="83" t="s">
        <v>276</v>
      </c>
      <c r="H77" s="83" t="s">
        <v>277</v>
      </c>
      <c r="I77" s="82">
        <v>10431.14</v>
      </c>
      <c r="J77" s="82">
        <v>10431.14</v>
      </c>
      <c r="K77" s="8"/>
      <c r="L77" s="8"/>
      <c r="M77" s="8"/>
      <c r="N77" s="82">
        <v>10431.14</v>
      </c>
      <c r="O77" s="8"/>
      <c r="P77" s="82"/>
      <c r="Q77" s="82"/>
      <c r="R77" s="82"/>
      <c r="S77" s="82"/>
      <c r="T77" s="82"/>
      <c r="U77" s="82"/>
      <c r="V77" s="82"/>
      <c r="W77" s="82"/>
      <c r="X77" s="82"/>
      <c r="Y77" s="82"/>
    </row>
    <row r="78" ht="23.4" customHeight="1" spans="1:25">
      <c r="A78" s="83" t="s">
        <v>67</v>
      </c>
      <c r="B78" s="83" t="s">
        <v>74</v>
      </c>
      <c r="C78" s="83" t="s">
        <v>319</v>
      </c>
      <c r="D78" s="83" t="s">
        <v>279</v>
      </c>
      <c r="E78" s="83" t="s">
        <v>115</v>
      </c>
      <c r="F78" s="83" t="s">
        <v>104</v>
      </c>
      <c r="G78" s="83" t="s">
        <v>225</v>
      </c>
      <c r="H78" s="83" t="s">
        <v>226</v>
      </c>
      <c r="I78" s="82">
        <v>198588</v>
      </c>
      <c r="J78" s="82">
        <v>198588</v>
      </c>
      <c r="K78" s="8"/>
      <c r="L78" s="8"/>
      <c r="M78" s="8"/>
      <c r="N78" s="82">
        <v>198588</v>
      </c>
      <c r="O78" s="8"/>
      <c r="P78" s="82"/>
      <c r="Q78" s="82"/>
      <c r="R78" s="82"/>
      <c r="S78" s="82"/>
      <c r="T78" s="82"/>
      <c r="U78" s="82"/>
      <c r="V78" s="82"/>
      <c r="W78" s="82"/>
      <c r="X78" s="82"/>
      <c r="Y78" s="82"/>
    </row>
    <row r="79" ht="23.4" customHeight="1" spans="1:25">
      <c r="A79" s="83" t="s">
        <v>67</v>
      </c>
      <c r="B79" s="83" t="s">
        <v>74</v>
      </c>
      <c r="C79" s="83" t="s">
        <v>319</v>
      </c>
      <c r="D79" s="83" t="s">
        <v>279</v>
      </c>
      <c r="E79" s="83" t="s">
        <v>115</v>
      </c>
      <c r="F79" s="83" t="s">
        <v>104</v>
      </c>
      <c r="G79" s="83" t="s">
        <v>280</v>
      </c>
      <c r="H79" s="83" t="s">
        <v>281</v>
      </c>
      <c r="I79" s="82">
        <v>16549</v>
      </c>
      <c r="J79" s="82">
        <v>16549</v>
      </c>
      <c r="K79" s="8"/>
      <c r="L79" s="8"/>
      <c r="M79" s="8"/>
      <c r="N79" s="82">
        <v>16549</v>
      </c>
      <c r="O79" s="8"/>
      <c r="P79" s="82"/>
      <c r="Q79" s="82"/>
      <c r="R79" s="82"/>
      <c r="S79" s="82"/>
      <c r="T79" s="82"/>
      <c r="U79" s="82"/>
      <c r="V79" s="82"/>
      <c r="W79" s="82"/>
      <c r="X79" s="82"/>
      <c r="Y79" s="82"/>
    </row>
    <row r="80" ht="23.4" customHeight="1" spans="1:25">
      <c r="A80" s="83" t="s">
        <v>67</v>
      </c>
      <c r="B80" s="83" t="s">
        <v>74</v>
      </c>
      <c r="C80" s="83" t="s">
        <v>320</v>
      </c>
      <c r="D80" s="83" t="s">
        <v>151</v>
      </c>
      <c r="E80" s="83" t="s">
        <v>150</v>
      </c>
      <c r="F80" s="83" t="s">
        <v>151</v>
      </c>
      <c r="G80" s="83" t="s">
        <v>230</v>
      </c>
      <c r="H80" s="83" t="s">
        <v>151</v>
      </c>
      <c r="I80" s="82">
        <v>55529.4</v>
      </c>
      <c r="J80" s="82">
        <v>55529.4</v>
      </c>
      <c r="K80" s="8"/>
      <c r="L80" s="8"/>
      <c r="M80" s="8"/>
      <c r="N80" s="82">
        <v>55529.4</v>
      </c>
      <c r="O80" s="8"/>
      <c r="P80" s="82"/>
      <c r="Q80" s="82"/>
      <c r="R80" s="82"/>
      <c r="S80" s="82"/>
      <c r="T80" s="82"/>
      <c r="U80" s="82"/>
      <c r="V80" s="82"/>
      <c r="W80" s="82"/>
      <c r="X80" s="82"/>
      <c r="Y80" s="82"/>
    </row>
    <row r="81" ht="23.4" customHeight="1" spans="1:25">
      <c r="A81" s="83" t="s">
        <v>67</v>
      </c>
      <c r="B81" s="83" t="s">
        <v>74</v>
      </c>
      <c r="C81" s="83" t="s">
        <v>321</v>
      </c>
      <c r="D81" s="83" t="s">
        <v>234</v>
      </c>
      <c r="E81" s="83" t="s">
        <v>115</v>
      </c>
      <c r="F81" s="83" t="s">
        <v>104</v>
      </c>
      <c r="G81" s="83" t="s">
        <v>235</v>
      </c>
      <c r="H81" s="83" t="s">
        <v>236</v>
      </c>
      <c r="I81" s="82">
        <v>3000</v>
      </c>
      <c r="J81" s="82">
        <v>3000</v>
      </c>
      <c r="K81" s="8"/>
      <c r="L81" s="8"/>
      <c r="M81" s="8"/>
      <c r="N81" s="82">
        <v>3000</v>
      </c>
      <c r="O81" s="8"/>
      <c r="P81" s="82"/>
      <c r="Q81" s="82"/>
      <c r="R81" s="82"/>
      <c r="S81" s="82"/>
      <c r="T81" s="82"/>
      <c r="U81" s="82"/>
      <c r="V81" s="82"/>
      <c r="W81" s="82"/>
      <c r="X81" s="82"/>
      <c r="Y81" s="82"/>
    </row>
    <row r="82" ht="23.4" customHeight="1" spans="1:25">
      <c r="A82" s="83" t="s">
        <v>67</v>
      </c>
      <c r="B82" s="83" t="s">
        <v>74</v>
      </c>
      <c r="C82" s="83" t="s">
        <v>321</v>
      </c>
      <c r="D82" s="83" t="s">
        <v>234</v>
      </c>
      <c r="E82" s="83" t="s">
        <v>115</v>
      </c>
      <c r="F82" s="83" t="s">
        <v>104</v>
      </c>
      <c r="G82" s="83" t="s">
        <v>237</v>
      </c>
      <c r="H82" s="83" t="s">
        <v>238</v>
      </c>
      <c r="I82" s="82">
        <v>800</v>
      </c>
      <c r="J82" s="82">
        <v>800</v>
      </c>
      <c r="K82" s="8"/>
      <c r="L82" s="8"/>
      <c r="M82" s="8"/>
      <c r="N82" s="82">
        <v>800</v>
      </c>
      <c r="O82" s="8"/>
      <c r="P82" s="82"/>
      <c r="Q82" s="82"/>
      <c r="R82" s="82"/>
      <c r="S82" s="82"/>
      <c r="T82" s="82"/>
      <c r="U82" s="82"/>
      <c r="V82" s="82"/>
      <c r="W82" s="82"/>
      <c r="X82" s="82"/>
      <c r="Y82" s="82"/>
    </row>
    <row r="83" ht="23.4" customHeight="1" spans="1:25">
      <c r="A83" s="83" t="s">
        <v>67</v>
      </c>
      <c r="B83" s="83" t="s">
        <v>74</v>
      </c>
      <c r="C83" s="83" t="s">
        <v>321</v>
      </c>
      <c r="D83" s="83" t="s">
        <v>234</v>
      </c>
      <c r="E83" s="83" t="s">
        <v>115</v>
      </c>
      <c r="F83" s="83" t="s">
        <v>104</v>
      </c>
      <c r="G83" s="83" t="s">
        <v>239</v>
      </c>
      <c r="H83" s="83" t="s">
        <v>240</v>
      </c>
      <c r="I83" s="82">
        <v>500</v>
      </c>
      <c r="J83" s="82">
        <v>500</v>
      </c>
      <c r="K83" s="8"/>
      <c r="L83" s="8"/>
      <c r="M83" s="8"/>
      <c r="N83" s="82">
        <v>500</v>
      </c>
      <c r="O83" s="8"/>
      <c r="P83" s="82"/>
      <c r="Q83" s="82"/>
      <c r="R83" s="82"/>
      <c r="S83" s="82"/>
      <c r="T83" s="82"/>
      <c r="U83" s="82"/>
      <c r="V83" s="82"/>
      <c r="W83" s="82"/>
      <c r="X83" s="82"/>
      <c r="Y83" s="82"/>
    </row>
    <row r="84" ht="23.4" customHeight="1" spans="1:25">
      <c r="A84" s="83" t="s">
        <v>67</v>
      </c>
      <c r="B84" s="83" t="s">
        <v>74</v>
      </c>
      <c r="C84" s="83" t="s">
        <v>321</v>
      </c>
      <c r="D84" s="83" t="s">
        <v>234</v>
      </c>
      <c r="E84" s="83" t="s">
        <v>115</v>
      </c>
      <c r="F84" s="83" t="s">
        <v>104</v>
      </c>
      <c r="G84" s="83" t="s">
        <v>241</v>
      </c>
      <c r="H84" s="83" t="s">
        <v>242</v>
      </c>
      <c r="I84" s="82">
        <v>3100</v>
      </c>
      <c r="J84" s="82">
        <v>3100</v>
      </c>
      <c r="K84" s="8"/>
      <c r="L84" s="8"/>
      <c r="M84" s="8"/>
      <c r="N84" s="82">
        <v>3100</v>
      </c>
      <c r="O84" s="8"/>
      <c r="P84" s="82"/>
      <c r="Q84" s="82"/>
      <c r="R84" s="82"/>
      <c r="S84" s="82"/>
      <c r="T84" s="82"/>
      <c r="U84" s="82"/>
      <c r="V84" s="82"/>
      <c r="W84" s="82"/>
      <c r="X84" s="82"/>
      <c r="Y84" s="82"/>
    </row>
    <row r="85" ht="23.4" customHeight="1" spans="1:25">
      <c r="A85" s="83" t="s">
        <v>67</v>
      </c>
      <c r="B85" s="83" t="s">
        <v>74</v>
      </c>
      <c r="C85" s="83" t="s">
        <v>321</v>
      </c>
      <c r="D85" s="83" t="s">
        <v>234</v>
      </c>
      <c r="E85" s="83" t="s">
        <v>115</v>
      </c>
      <c r="F85" s="83" t="s">
        <v>104</v>
      </c>
      <c r="G85" s="83" t="s">
        <v>243</v>
      </c>
      <c r="H85" s="83" t="s">
        <v>244</v>
      </c>
      <c r="I85" s="82">
        <v>900</v>
      </c>
      <c r="J85" s="82">
        <v>900</v>
      </c>
      <c r="K85" s="8"/>
      <c r="L85" s="8"/>
      <c r="M85" s="8"/>
      <c r="N85" s="82">
        <v>900</v>
      </c>
      <c r="O85" s="8"/>
      <c r="P85" s="82"/>
      <c r="Q85" s="82"/>
      <c r="R85" s="82"/>
      <c r="S85" s="82"/>
      <c r="T85" s="82"/>
      <c r="U85" s="82"/>
      <c r="V85" s="82"/>
      <c r="W85" s="82"/>
      <c r="X85" s="82"/>
      <c r="Y85" s="82"/>
    </row>
    <row r="86" ht="23.4" customHeight="1" spans="1:25">
      <c r="A86" s="83" t="s">
        <v>67</v>
      </c>
      <c r="B86" s="83" t="s">
        <v>74</v>
      </c>
      <c r="C86" s="83" t="s">
        <v>321</v>
      </c>
      <c r="D86" s="83" t="s">
        <v>234</v>
      </c>
      <c r="E86" s="83" t="s">
        <v>115</v>
      </c>
      <c r="F86" s="83" t="s">
        <v>104</v>
      </c>
      <c r="G86" s="83" t="s">
        <v>322</v>
      </c>
      <c r="H86" s="83" t="s">
        <v>323</v>
      </c>
      <c r="I86" s="82">
        <v>1300</v>
      </c>
      <c r="J86" s="82">
        <v>1300</v>
      </c>
      <c r="K86" s="8"/>
      <c r="L86" s="8"/>
      <c r="M86" s="8"/>
      <c r="N86" s="82">
        <v>1300</v>
      </c>
      <c r="O86" s="8"/>
      <c r="P86" s="82"/>
      <c r="Q86" s="82"/>
      <c r="R86" s="82"/>
      <c r="S86" s="82"/>
      <c r="T86" s="82"/>
      <c r="U86" s="82"/>
      <c r="V86" s="82"/>
      <c r="W86" s="82"/>
      <c r="X86" s="82"/>
      <c r="Y86" s="82"/>
    </row>
    <row r="87" ht="23.4" customHeight="1" spans="1:25">
      <c r="A87" s="83" t="s">
        <v>67</v>
      </c>
      <c r="B87" s="83" t="s">
        <v>74</v>
      </c>
      <c r="C87" s="83" t="s">
        <v>321</v>
      </c>
      <c r="D87" s="83" t="s">
        <v>234</v>
      </c>
      <c r="E87" s="83" t="s">
        <v>115</v>
      </c>
      <c r="F87" s="83" t="s">
        <v>104</v>
      </c>
      <c r="G87" s="83" t="s">
        <v>267</v>
      </c>
      <c r="H87" s="83" t="s">
        <v>268</v>
      </c>
      <c r="I87" s="82">
        <v>800</v>
      </c>
      <c r="J87" s="82">
        <v>800</v>
      </c>
      <c r="K87" s="8"/>
      <c r="L87" s="8"/>
      <c r="M87" s="8"/>
      <c r="N87" s="82">
        <v>800</v>
      </c>
      <c r="O87" s="8"/>
      <c r="P87" s="82"/>
      <c r="Q87" s="82"/>
      <c r="R87" s="82"/>
      <c r="S87" s="82"/>
      <c r="T87" s="82"/>
      <c r="U87" s="82"/>
      <c r="V87" s="82"/>
      <c r="W87" s="82"/>
      <c r="X87" s="82"/>
      <c r="Y87" s="82"/>
    </row>
    <row r="88" ht="23.4" customHeight="1" spans="1:25">
      <c r="A88" s="83" t="s">
        <v>67</v>
      </c>
      <c r="B88" s="83" t="s">
        <v>74</v>
      </c>
      <c r="C88" s="83" t="s">
        <v>324</v>
      </c>
      <c r="D88" s="83" t="s">
        <v>285</v>
      </c>
      <c r="E88" s="83" t="s">
        <v>115</v>
      </c>
      <c r="F88" s="83" t="s">
        <v>104</v>
      </c>
      <c r="G88" s="83" t="s">
        <v>280</v>
      </c>
      <c r="H88" s="83" t="s">
        <v>281</v>
      </c>
      <c r="I88" s="82">
        <v>79344</v>
      </c>
      <c r="J88" s="82">
        <v>79344</v>
      </c>
      <c r="K88" s="8"/>
      <c r="L88" s="8"/>
      <c r="M88" s="8"/>
      <c r="N88" s="82">
        <v>79344</v>
      </c>
      <c r="O88" s="8"/>
      <c r="P88" s="82"/>
      <c r="Q88" s="82"/>
      <c r="R88" s="82"/>
      <c r="S88" s="82"/>
      <c r="T88" s="82"/>
      <c r="U88" s="82"/>
      <c r="V88" s="82"/>
      <c r="W88" s="82"/>
      <c r="X88" s="82"/>
      <c r="Y88" s="82"/>
    </row>
    <row r="89" ht="23.4" customHeight="1" spans="1:25">
      <c r="A89" s="83" t="s">
        <v>67</v>
      </c>
      <c r="B89" s="83" t="s">
        <v>74</v>
      </c>
      <c r="C89" s="83" t="s">
        <v>324</v>
      </c>
      <c r="D89" s="83" t="s">
        <v>285</v>
      </c>
      <c r="E89" s="83" t="s">
        <v>115</v>
      </c>
      <c r="F89" s="83" t="s">
        <v>104</v>
      </c>
      <c r="G89" s="83" t="s">
        <v>280</v>
      </c>
      <c r="H89" s="83" t="s">
        <v>281</v>
      </c>
      <c r="I89" s="82">
        <v>39060</v>
      </c>
      <c r="J89" s="82">
        <v>39060</v>
      </c>
      <c r="K89" s="8"/>
      <c r="L89" s="8"/>
      <c r="M89" s="8"/>
      <c r="N89" s="82">
        <v>39060</v>
      </c>
      <c r="O89" s="8"/>
      <c r="P89" s="82"/>
      <c r="Q89" s="82"/>
      <c r="R89" s="82"/>
      <c r="S89" s="82"/>
      <c r="T89" s="82"/>
      <c r="U89" s="82"/>
      <c r="V89" s="82"/>
      <c r="W89" s="82"/>
      <c r="X89" s="82"/>
      <c r="Y89" s="82"/>
    </row>
    <row r="90" ht="23.4" customHeight="1" spans="1:25">
      <c r="A90" s="83" t="s">
        <v>67</v>
      </c>
      <c r="B90" s="83" t="s">
        <v>74</v>
      </c>
      <c r="C90" s="83" t="s">
        <v>324</v>
      </c>
      <c r="D90" s="83" t="s">
        <v>285</v>
      </c>
      <c r="E90" s="83" t="s">
        <v>115</v>
      </c>
      <c r="F90" s="83" t="s">
        <v>104</v>
      </c>
      <c r="G90" s="83" t="s">
        <v>280</v>
      </c>
      <c r="H90" s="83" t="s">
        <v>281</v>
      </c>
      <c r="I90" s="82">
        <v>75420</v>
      </c>
      <c r="J90" s="82">
        <v>75420</v>
      </c>
      <c r="K90" s="8"/>
      <c r="L90" s="8"/>
      <c r="M90" s="8"/>
      <c r="N90" s="82">
        <v>75420</v>
      </c>
      <c r="O90" s="8"/>
      <c r="P90" s="82"/>
      <c r="Q90" s="82"/>
      <c r="R90" s="82"/>
      <c r="S90" s="82"/>
      <c r="T90" s="82"/>
      <c r="U90" s="82"/>
      <c r="V90" s="82"/>
      <c r="W90" s="82"/>
      <c r="X90" s="82"/>
      <c r="Y90" s="82"/>
    </row>
    <row r="91" ht="23.4" customHeight="1" spans="1:25">
      <c r="A91" s="83" t="s">
        <v>67</v>
      </c>
      <c r="B91" s="83" t="s">
        <v>74</v>
      </c>
      <c r="C91" s="83" t="s">
        <v>325</v>
      </c>
      <c r="D91" s="83" t="s">
        <v>250</v>
      </c>
      <c r="E91" s="83" t="s">
        <v>140</v>
      </c>
      <c r="F91" s="83" t="s">
        <v>141</v>
      </c>
      <c r="G91" s="83" t="s">
        <v>251</v>
      </c>
      <c r="H91" s="83" t="s">
        <v>252</v>
      </c>
      <c r="I91" s="82">
        <v>33523.26</v>
      </c>
      <c r="J91" s="82">
        <v>33523.26</v>
      </c>
      <c r="K91" s="8"/>
      <c r="L91" s="8"/>
      <c r="M91" s="8"/>
      <c r="N91" s="82">
        <v>33523.26</v>
      </c>
      <c r="O91" s="8"/>
      <c r="P91" s="82"/>
      <c r="Q91" s="82"/>
      <c r="R91" s="82"/>
      <c r="S91" s="82"/>
      <c r="T91" s="82"/>
      <c r="U91" s="82"/>
      <c r="V91" s="82"/>
      <c r="W91" s="82"/>
      <c r="X91" s="82"/>
      <c r="Y91" s="82"/>
    </row>
    <row r="92" ht="23.4" customHeight="1" spans="1:25">
      <c r="A92" s="83" t="s">
        <v>67</v>
      </c>
      <c r="B92" s="83" t="s">
        <v>74</v>
      </c>
      <c r="C92" s="83" t="s">
        <v>325</v>
      </c>
      <c r="D92" s="83" t="s">
        <v>250</v>
      </c>
      <c r="E92" s="83" t="s">
        <v>142</v>
      </c>
      <c r="F92" s="83" t="s">
        <v>143</v>
      </c>
      <c r="G92" s="83" t="s">
        <v>253</v>
      </c>
      <c r="H92" s="83" t="s">
        <v>254</v>
      </c>
      <c r="I92" s="82">
        <v>21217.25</v>
      </c>
      <c r="J92" s="82">
        <v>21217.25</v>
      </c>
      <c r="K92" s="8"/>
      <c r="L92" s="8"/>
      <c r="M92" s="8"/>
      <c r="N92" s="82">
        <v>21217.25</v>
      </c>
      <c r="O92" s="8"/>
      <c r="P92" s="82"/>
      <c r="Q92" s="82"/>
      <c r="R92" s="82"/>
      <c r="S92" s="82"/>
      <c r="T92" s="82"/>
      <c r="U92" s="82"/>
      <c r="V92" s="82"/>
      <c r="W92" s="82"/>
      <c r="X92" s="82"/>
      <c r="Y92" s="82"/>
    </row>
    <row r="93" ht="23.4" customHeight="1" spans="1:25">
      <c r="A93" s="83" t="s">
        <v>67</v>
      </c>
      <c r="B93" s="83" t="s">
        <v>74</v>
      </c>
      <c r="C93" s="83" t="s">
        <v>325</v>
      </c>
      <c r="D93" s="83" t="s">
        <v>250</v>
      </c>
      <c r="E93" s="83" t="s">
        <v>142</v>
      </c>
      <c r="F93" s="83" t="s">
        <v>143</v>
      </c>
      <c r="G93" s="83" t="s">
        <v>253</v>
      </c>
      <c r="H93" s="83" t="s">
        <v>254</v>
      </c>
      <c r="I93" s="82">
        <v>19315.43</v>
      </c>
      <c r="J93" s="82">
        <v>19315.43</v>
      </c>
      <c r="K93" s="8"/>
      <c r="L93" s="8"/>
      <c r="M93" s="8"/>
      <c r="N93" s="82">
        <v>19315.43</v>
      </c>
      <c r="O93" s="8"/>
      <c r="P93" s="82"/>
      <c r="Q93" s="82"/>
      <c r="R93" s="82"/>
      <c r="S93" s="82"/>
      <c r="T93" s="82"/>
      <c r="U93" s="82"/>
      <c r="V93" s="82"/>
      <c r="W93" s="82"/>
      <c r="X93" s="82"/>
      <c r="Y93" s="82"/>
    </row>
    <row r="94" ht="23.4" customHeight="1" spans="1:25">
      <c r="A94" s="83" t="s">
        <v>67</v>
      </c>
      <c r="B94" s="83" t="s">
        <v>74</v>
      </c>
      <c r="C94" s="83" t="s">
        <v>325</v>
      </c>
      <c r="D94" s="83" t="s">
        <v>250</v>
      </c>
      <c r="E94" s="83" t="s">
        <v>144</v>
      </c>
      <c r="F94" s="83" t="s">
        <v>145</v>
      </c>
      <c r="G94" s="83" t="s">
        <v>247</v>
      </c>
      <c r="H94" s="83" t="s">
        <v>248</v>
      </c>
      <c r="I94" s="82">
        <v>2112</v>
      </c>
      <c r="J94" s="82">
        <v>2112</v>
      </c>
      <c r="K94" s="8"/>
      <c r="L94" s="8"/>
      <c r="M94" s="8"/>
      <c r="N94" s="82">
        <v>2112</v>
      </c>
      <c r="O94" s="8"/>
      <c r="P94" s="82"/>
      <c r="Q94" s="82"/>
      <c r="R94" s="82"/>
      <c r="S94" s="82"/>
      <c r="T94" s="82"/>
      <c r="U94" s="82"/>
      <c r="V94" s="82"/>
      <c r="W94" s="82"/>
      <c r="X94" s="82"/>
      <c r="Y94" s="82"/>
    </row>
    <row r="95" ht="23.4" customHeight="1" spans="1:25">
      <c r="A95" s="83" t="s">
        <v>67</v>
      </c>
      <c r="B95" s="83" t="s">
        <v>74</v>
      </c>
      <c r="C95" s="83" t="s">
        <v>325</v>
      </c>
      <c r="D95" s="83" t="s">
        <v>250</v>
      </c>
      <c r="E95" s="83" t="s">
        <v>144</v>
      </c>
      <c r="F95" s="83" t="s">
        <v>145</v>
      </c>
      <c r="G95" s="83" t="s">
        <v>247</v>
      </c>
      <c r="H95" s="83" t="s">
        <v>248</v>
      </c>
      <c r="I95" s="82">
        <v>2112</v>
      </c>
      <c r="J95" s="82">
        <v>2112</v>
      </c>
      <c r="K95" s="8"/>
      <c r="L95" s="8"/>
      <c r="M95" s="8"/>
      <c r="N95" s="82">
        <v>2112</v>
      </c>
      <c r="O95" s="8"/>
      <c r="P95" s="82"/>
      <c r="Q95" s="82"/>
      <c r="R95" s="82"/>
      <c r="S95" s="82"/>
      <c r="T95" s="82"/>
      <c r="U95" s="82"/>
      <c r="V95" s="82"/>
      <c r="W95" s="82"/>
      <c r="X95" s="82"/>
      <c r="Y95" s="82"/>
    </row>
    <row r="96" ht="23.4" customHeight="1" spans="1:25">
      <c r="A96" s="83" t="s">
        <v>67</v>
      </c>
      <c r="B96" s="83" t="s">
        <v>74</v>
      </c>
      <c r="C96" s="83" t="s">
        <v>326</v>
      </c>
      <c r="D96" s="83" t="s">
        <v>272</v>
      </c>
      <c r="E96" s="83" t="s">
        <v>115</v>
      </c>
      <c r="F96" s="83" t="s">
        <v>104</v>
      </c>
      <c r="G96" s="83" t="s">
        <v>273</v>
      </c>
      <c r="H96" s="83" t="s">
        <v>272</v>
      </c>
      <c r="I96" s="82">
        <v>9200</v>
      </c>
      <c r="J96" s="82">
        <v>9200</v>
      </c>
      <c r="K96" s="8"/>
      <c r="L96" s="8"/>
      <c r="M96" s="8"/>
      <c r="N96" s="82">
        <v>9200</v>
      </c>
      <c r="O96" s="8"/>
      <c r="P96" s="82"/>
      <c r="Q96" s="82"/>
      <c r="R96" s="82"/>
      <c r="S96" s="82"/>
      <c r="T96" s="82"/>
      <c r="U96" s="82"/>
      <c r="V96" s="82"/>
      <c r="W96" s="82"/>
      <c r="X96" s="82"/>
      <c r="Y96" s="82"/>
    </row>
    <row r="97" ht="23.4" customHeight="1" spans="1:25">
      <c r="A97" s="83" t="s">
        <v>67</v>
      </c>
      <c r="B97" s="83" t="s">
        <v>74</v>
      </c>
      <c r="C97" s="83" t="s">
        <v>327</v>
      </c>
      <c r="D97" s="83" t="s">
        <v>287</v>
      </c>
      <c r="E97" s="83" t="s">
        <v>115</v>
      </c>
      <c r="F97" s="83" t="s">
        <v>104</v>
      </c>
      <c r="G97" s="83" t="s">
        <v>259</v>
      </c>
      <c r="H97" s="83" t="s">
        <v>260</v>
      </c>
      <c r="I97" s="82">
        <v>15384</v>
      </c>
      <c r="J97" s="82">
        <v>15384</v>
      </c>
      <c r="K97" s="8"/>
      <c r="L97" s="8"/>
      <c r="M97" s="8"/>
      <c r="N97" s="82">
        <v>15384</v>
      </c>
      <c r="O97" s="8"/>
      <c r="P97" s="82"/>
      <c r="Q97" s="82"/>
      <c r="R97" s="82"/>
      <c r="S97" s="82"/>
      <c r="T97" s="82"/>
      <c r="U97" s="82"/>
      <c r="V97" s="82"/>
      <c r="W97" s="82"/>
      <c r="X97" s="82"/>
      <c r="Y97" s="82"/>
    </row>
    <row r="98" ht="23.4" customHeight="1" spans="1:25">
      <c r="A98" s="83" t="s">
        <v>67</v>
      </c>
      <c r="B98" s="83" t="s">
        <v>74</v>
      </c>
      <c r="C98" s="83" t="s">
        <v>328</v>
      </c>
      <c r="D98" s="83" t="s">
        <v>246</v>
      </c>
      <c r="E98" s="83" t="s">
        <v>144</v>
      </c>
      <c r="F98" s="83" t="s">
        <v>145</v>
      </c>
      <c r="G98" s="83" t="s">
        <v>247</v>
      </c>
      <c r="H98" s="83" t="s">
        <v>248</v>
      </c>
      <c r="I98" s="82">
        <v>848.69</v>
      </c>
      <c r="J98" s="82">
        <v>848.69</v>
      </c>
      <c r="K98" s="8"/>
      <c r="L98" s="8"/>
      <c r="M98" s="8"/>
      <c r="N98" s="82">
        <v>848.69</v>
      </c>
      <c r="O98" s="8"/>
      <c r="P98" s="82"/>
      <c r="Q98" s="82"/>
      <c r="R98" s="82"/>
      <c r="S98" s="82"/>
      <c r="T98" s="82"/>
      <c r="U98" s="82"/>
      <c r="V98" s="82"/>
      <c r="W98" s="82"/>
      <c r="X98" s="82"/>
      <c r="Y98" s="82"/>
    </row>
    <row r="99" ht="23.4" customHeight="1" spans="1:25">
      <c r="A99" s="83" t="s">
        <v>67</v>
      </c>
      <c r="B99" s="83" t="s">
        <v>74</v>
      </c>
      <c r="C99" s="83" t="s">
        <v>329</v>
      </c>
      <c r="D99" s="83" t="s">
        <v>290</v>
      </c>
      <c r="E99" s="83" t="s">
        <v>115</v>
      </c>
      <c r="F99" s="83" t="s">
        <v>104</v>
      </c>
      <c r="G99" s="83" t="s">
        <v>247</v>
      </c>
      <c r="H99" s="83" t="s">
        <v>248</v>
      </c>
      <c r="I99" s="82">
        <v>2970.42</v>
      </c>
      <c r="J99" s="82">
        <v>2970.42</v>
      </c>
      <c r="K99" s="8"/>
      <c r="L99" s="8"/>
      <c r="M99" s="8"/>
      <c r="N99" s="82">
        <v>2970.42</v>
      </c>
      <c r="O99" s="8"/>
      <c r="P99" s="82"/>
      <c r="Q99" s="82"/>
      <c r="R99" s="82"/>
      <c r="S99" s="82"/>
      <c r="T99" s="82"/>
      <c r="U99" s="82"/>
      <c r="V99" s="82"/>
      <c r="W99" s="82"/>
      <c r="X99" s="82"/>
      <c r="Y99" s="82"/>
    </row>
    <row r="100" ht="23.4" customHeight="1" spans="1:25">
      <c r="A100" s="83" t="s">
        <v>67</v>
      </c>
      <c r="B100" s="83" t="s">
        <v>74</v>
      </c>
      <c r="C100" s="83" t="s">
        <v>330</v>
      </c>
      <c r="D100" s="83" t="s">
        <v>262</v>
      </c>
      <c r="E100" s="83" t="s">
        <v>126</v>
      </c>
      <c r="F100" s="83" t="s">
        <v>127</v>
      </c>
      <c r="G100" s="83" t="s">
        <v>263</v>
      </c>
      <c r="H100" s="83" t="s">
        <v>264</v>
      </c>
      <c r="I100" s="82">
        <v>67895.2</v>
      </c>
      <c r="J100" s="82">
        <v>67895.2</v>
      </c>
      <c r="K100" s="8"/>
      <c r="L100" s="8"/>
      <c r="M100" s="8"/>
      <c r="N100" s="82">
        <v>67895.2</v>
      </c>
      <c r="O100" s="8"/>
      <c r="P100" s="82"/>
      <c r="Q100" s="82"/>
      <c r="R100" s="82"/>
      <c r="S100" s="82"/>
      <c r="T100" s="82"/>
      <c r="U100" s="82"/>
      <c r="V100" s="82"/>
      <c r="W100" s="82"/>
      <c r="X100" s="82"/>
      <c r="Y100" s="82"/>
    </row>
    <row r="101" ht="23.4" customHeight="1" spans="1:25">
      <c r="A101" s="83" t="s">
        <v>67</v>
      </c>
      <c r="B101" s="83" t="s">
        <v>74</v>
      </c>
      <c r="C101" s="83" t="s">
        <v>331</v>
      </c>
      <c r="D101" s="83" t="s">
        <v>301</v>
      </c>
      <c r="E101" s="83" t="s">
        <v>115</v>
      </c>
      <c r="F101" s="83" t="s">
        <v>104</v>
      </c>
      <c r="G101" s="83" t="s">
        <v>280</v>
      </c>
      <c r="H101" s="83" t="s">
        <v>281</v>
      </c>
      <c r="I101" s="82">
        <v>33600</v>
      </c>
      <c r="J101" s="82">
        <v>33600</v>
      </c>
      <c r="K101" s="8"/>
      <c r="L101" s="8"/>
      <c r="M101" s="8"/>
      <c r="N101" s="82">
        <v>33600</v>
      </c>
      <c r="O101" s="8"/>
      <c r="P101" s="82"/>
      <c r="Q101" s="82"/>
      <c r="R101" s="82"/>
      <c r="S101" s="82"/>
      <c r="T101" s="82"/>
      <c r="U101" s="82"/>
      <c r="V101" s="82"/>
      <c r="W101" s="82"/>
      <c r="X101" s="82"/>
      <c r="Y101" s="82"/>
    </row>
    <row r="102" ht="23.4" customHeight="1" spans="1:25">
      <c r="A102" s="83" t="s">
        <v>67</v>
      </c>
      <c r="B102" s="83" t="s">
        <v>74</v>
      </c>
      <c r="C102" s="83" t="s">
        <v>332</v>
      </c>
      <c r="D102" s="83" t="s">
        <v>275</v>
      </c>
      <c r="E102" s="83" t="s">
        <v>115</v>
      </c>
      <c r="F102" s="83" t="s">
        <v>104</v>
      </c>
      <c r="G102" s="83" t="s">
        <v>276</v>
      </c>
      <c r="H102" s="83" t="s">
        <v>277</v>
      </c>
      <c r="I102" s="82">
        <v>5734.28</v>
      </c>
      <c r="J102" s="82">
        <v>5734.28</v>
      </c>
      <c r="K102" s="8"/>
      <c r="L102" s="8"/>
      <c r="M102" s="8"/>
      <c r="N102" s="82">
        <v>5734.28</v>
      </c>
      <c r="O102" s="8"/>
      <c r="P102" s="82"/>
      <c r="Q102" s="82"/>
      <c r="R102" s="82"/>
      <c r="S102" s="82"/>
      <c r="T102" s="82"/>
      <c r="U102" s="82"/>
      <c r="V102" s="82"/>
      <c r="W102" s="82"/>
      <c r="X102" s="82"/>
      <c r="Y102" s="82"/>
    </row>
    <row r="103" ht="22.65" customHeight="1" spans="1:25">
      <c r="A103" s="69" t="s">
        <v>195</v>
      </c>
      <c r="B103" s="69"/>
      <c r="C103" s="69"/>
      <c r="D103" s="69"/>
      <c r="E103" s="69"/>
      <c r="F103" s="69"/>
      <c r="G103" s="69"/>
      <c r="H103" s="69"/>
      <c r="I103" s="82">
        <v>5923155.38</v>
      </c>
      <c r="J103" s="82">
        <v>5923155.38</v>
      </c>
      <c r="K103" s="82"/>
      <c r="L103" s="82"/>
      <c r="M103" s="82"/>
      <c r="N103" s="82">
        <v>5923155.38</v>
      </c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103:H10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26" right="0.26" top="0.39" bottom="0.39" header="0.33" footer="0.33"/>
  <pageSetup paperSize="9" scale="2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7"/>
  <sheetViews>
    <sheetView showZeros="0" topLeftCell="A20" workbookViewId="0">
      <selection activeCell="C21" sqref="C21"/>
    </sheetView>
  </sheetViews>
  <sheetFormatPr defaultColWidth="10.7083333333333" defaultRowHeight="14.25" customHeight="1"/>
  <cols>
    <col min="1" max="1" width="12" customWidth="1"/>
    <col min="2" max="2" width="15.708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13" width="23.2833333333333" customWidth="1"/>
    <col min="14" max="14" width="14.2833333333333" customWidth="1"/>
    <col min="15" max="15" width="14.85" customWidth="1"/>
    <col min="16" max="16" width="13" customWidth="1"/>
    <col min="17" max="21" width="23.1416666666667" customWidth="1"/>
    <col min="22" max="22" width="23.2833333333333" customWidth="1"/>
    <col min="23" max="23" width="23.1416666666667" customWidth="1"/>
  </cols>
  <sheetData>
    <row r="1" ht="13.5" customHeight="1" spans="1:23">
      <c r="W1" s="1" t="s">
        <v>333</v>
      </c>
    </row>
    <row r="2" ht="46.5" customHeight="1" spans="1:23">
      <c r="A2" s="2" t="str">
        <f>"2026"&amp;"年部门项目支出预算表"</f>
        <v>2026年部门项目支出预算表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17.4" customHeight="1" spans="1:23">
      <c r="A3" s="3" t="str">
        <f>"单位名称："&amp;"富民县文化和旅游局"</f>
        <v>单位名称：富民县文化和旅游局</v>
      </c>
      <c r="B3" s="3"/>
      <c r="C3" s="3"/>
      <c r="D3" s="3"/>
      <c r="E3" s="3"/>
      <c r="F3" s="3"/>
      <c r="G3" s="3"/>
      <c r="H3" s="3"/>
      <c r="W3" s="1" t="s">
        <v>1</v>
      </c>
    </row>
    <row r="4" ht="21.75" customHeight="1" spans="1:23">
      <c r="A4" s="69" t="s">
        <v>334</v>
      </c>
      <c r="B4" s="69" t="s">
        <v>206</v>
      </c>
      <c r="C4" s="69" t="s">
        <v>207</v>
      </c>
      <c r="D4" s="69" t="s">
        <v>335</v>
      </c>
      <c r="E4" s="69" t="s">
        <v>208</v>
      </c>
      <c r="F4" s="69" t="s">
        <v>209</v>
      </c>
      <c r="G4" s="69" t="s">
        <v>336</v>
      </c>
      <c r="H4" s="69" t="s">
        <v>337</v>
      </c>
      <c r="I4" s="69" t="s">
        <v>53</v>
      </c>
      <c r="J4" s="69" t="s">
        <v>338</v>
      </c>
      <c r="K4" s="69"/>
      <c r="L4" s="69"/>
      <c r="M4" s="69"/>
      <c r="N4" s="69" t="s">
        <v>214</v>
      </c>
      <c r="O4" s="69"/>
      <c r="P4" s="69"/>
      <c r="Q4" s="69" t="s">
        <v>59</v>
      </c>
      <c r="R4" s="69" t="s">
        <v>60</v>
      </c>
      <c r="S4" s="69"/>
      <c r="T4" s="69"/>
      <c r="U4" s="69"/>
      <c r="V4" s="69"/>
      <c r="W4" s="69"/>
    </row>
    <row r="5" ht="21.75" customHeight="1" spans="1:23">
      <c r="A5" s="69"/>
      <c r="B5" s="69"/>
      <c r="C5" s="69"/>
      <c r="D5" s="69"/>
      <c r="E5" s="69"/>
      <c r="F5" s="69"/>
      <c r="G5" s="69"/>
      <c r="H5" s="69"/>
      <c r="I5" s="69"/>
      <c r="J5" s="69" t="s">
        <v>56</v>
      </c>
      <c r="K5" s="69"/>
      <c r="L5" s="69" t="s">
        <v>57</v>
      </c>
      <c r="M5" s="69" t="s">
        <v>58</v>
      </c>
      <c r="N5" s="69" t="s">
        <v>56</v>
      </c>
      <c r="O5" s="69" t="s">
        <v>57</v>
      </c>
      <c r="P5" s="69" t="s">
        <v>58</v>
      </c>
      <c r="Q5" s="69"/>
      <c r="R5" s="69" t="s">
        <v>55</v>
      </c>
      <c r="S5" s="69" t="s">
        <v>61</v>
      </c>
      <c r="T5" s="69" t="s">
        <v>62</v>
      </c>
      <c r="U5" s="69" t="s">
        <v>63</v>
      </c>
      <c r="V5" s="69" t="s">
        <v>64</v>
      </c>
      <c r="W5" s="69" t="s">
        <v>65</v>
      </c>
    </row>
    <row r="6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69" t="s">
        <v>55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ht="39.75" customHeight="1" spans="1:23">
      <c r="A7" s="69"/>
      <c r="B7" s="69"/>
      <c r="C7" s="69"/>
      <c r="D7" s="69"/>
      <c r="E7" s="69"/>
      <c r="F7" s="69"/>
      <c r="G7" s="69"/>
      <c r="H7" s="69"/>
      <c r="I7" s="69"/>
      <c r="J7" s="69" t="s">
        <v>55</v>
      </c>
      <c r="K7" s="69" t="s">
        <v>339</v>
      </c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</row>
    <row r="8" ht="15" customHeight="1" spans="1:23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</row>
    <row r="9" ht="21.75" customHeight="1" spans="1:23">
      <c r="A9" s="81" t="s">
        <v>340</v>
      </c>
      <c r="B9" s="81" t="s">
        <v>341</v>
      </c>
      <c r="C9" s="81" t="s">
        <v>342</v>
      </c>
      <c r="D9" s="81" t="s">
        <v>67</v>
      </c>
      <c r="E9" s="81" t="s">
        <v>111</v>
      </c>
      <c r="F9" s="81" t="s">
        <v>112</v>
      </c>
      <c r="G9" s="81" t="s">
        <v>343</v>
      </c>
      <c r="H9" s="81" t="s">
        <v>344</v>
      </c>
      <c r="I9" s="82">
        <v>48000</v>
      </c>
      <c r="J9" s="82">
        <v>48000</v>
      </c>
      <c r="K9" s="82">
        <v>48000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21.75" customHeight="1" spans="1:23">
      <c r="A10" s="81" t="s">
        <v>340</v>
      </c>
      <c r="B10" s="81" t="s">
        <v>345</v>
      </c>
      <c r="C10" s="81" t="s">
        <v>346</v>
      </c>
      <c r="D10" s="81" t="s">
        <v>67</v>
      </c>
      <c r="E10" s="81" t="s">
        <v>132</v>
      </c>
      <c r="F10" s="81" t="s">
        <v>133</v>
      </c>
      <c r="G10" s="81" t="s">
        <v>294</v>
      </c>
      <c r="H10" s="81" t="s">
        <v>295</v>
      </c>
      <c r="I10" s="82">
        <v>59950.8</v>
      </c>
      <c r="J10" s="82">
        <v>59950.8</v>
      </c>
      <c r="K10" s="82">
        <v>59950.8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</row>
    <row r="11" ht="21.75" customHeight="1" spans="1:23">
      <c r="A11" s="81" t="s">
        <v>347</v>
      </c>
      <c r="B11" s="81" t="s">
        <v>348</v>
      </c>
      <c r="C11" s="81" t="s">
        <v>349</v>
      </c>
      <c r="D11" s="81" t="s">
        <v>67</v>
      </c>
      <c r="E11" s="81" t="s">
        <v>111</v>
      </c>
      <c r="F11" s="81" t="s">
        <v>112</v>
      </c>
      <c r="G11" s="81" t="s">
        <v>235</v>
      </c>
      <c r="H11" s="81" t="s">
        <v>236</v>
      </c>
      <c r="I11" s="82">
        <v>1102.18</v>
      </c>
      <c r="J11" s="82">
        <v>1102.18</v>
      </c>
      <c r="K11" s="82">
        <v>1102.18</v>
      </c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</row>
    <row r="12" ht="21.75" customHeight="1" spans="1:23">
      <c r="A12" s="81" t="s">
        <v>347</v>
      </c>
      <c r="B12" s="81" t="s">
        <v>350</v>
      </c>
      <c r="C12" s="81" t="s">
        <v>351</v>
      </c>
      <c r="D12" s="81" t="s">
        <v>67</v>
      </c>
      <c r="E12" s="81" t="s">
        <v>111</v>
      </c>
      <c r="F12" s="81" t="s">
        <v>112</v>
      </c>
      <c r="G12" s="81" t="s">
        <v>235</v>
      </c>
      <c r="H12" s="81" t="s">
        <v>236</v>
      </c>
      <c r="I12" s="82">
        <v>13900</v>
      </c>
      <c r="J12" s="82">
        <v>13900</v>
      </c>
      <c r="K12" s="82">
        <v>13900</v>
      </c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</row>
    <row r="13" ht="21.75" customHeight="1" spans="1:23">
      <c r="A13" s="81" t="s">
        <v>347</v>
      </c>
      <c r="B13" s="81" t="s">
        <v>350</v>
      </c>
      <c r="C13" s="81" t="s">
        <v>351</v>
      </c>
      <c r="D13" s="81" t="s">
        <v>67</v>
      </c>
      <c r="E13" s="81" t="s">
        <v>111</v>
      </c>
      <c r="F13" s="81" t="s">
        <v>112</v>
      </c>
      <c r="G13" s="81" t="s">
        <v>352</v>
      </c>
      <c r="H13" s="81" t="s">
        <v>353</v>
      </c>
      <c r="I13" s="82">
        <v>3800</v>
      </c>
      <c r="J13" s="82">
        <v>3800</v>
      </c>
      <c r="K13" s="82">
        <v>3800</v>
      </c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</row>
    <row r="14" ht="21.75" customHeight="1" spans="1:23">
      <c r="A14" s="81" t="s">
        <v>347</v>
      </c>
      <c r="B14" s="81" t="s">
        <v>354</v>
      </c>
      <c r="C14" s="81" t="s">
        <v>355</v>
      </c>
      <c r="D14" s="81" t="s">
        <v>67</v>
      </c>
      <c r="E14" s="81" t="s">
        <v>111</v>
      </c>
      <c r="F14" s="81" t="s">
        <v>112</v>
      </c>
      <c r="G14" s="81" t="s">
        <v>235</v>
      </c>
      <c r="H14" s="81" t="s">
        <v>236</v>
      </c>
      <c r="I14" s="82">
        <v>20000</v>
      </c>
      <c r="J14" s="82">
        <v>20000</v>
      </c>
      <c r="K14" s="82">
        <v>20000</v>
      </c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</row>
    <row r="15" ht="21.75" customHeight="1" spans="1:23">
      <c r="A15" s="81" t="s">
        <v>347</v>
      </c>
      <c r="B15" s="81" t="s">
        <v>356</v>
      </c>
      <c r="C15" s="81" t="s">
        <v>357</v>
      </c>
      <c r="D15" s="81" t="s">
        <v>67</v>
      </c>
      <c r="E15" s="81" t="s">
        <v>111</v>
      </c>
      <c r="F15" s="81" t="s">
        <v>112</v>
      </c>
      <c r="G15" s="81" t="s">
        <v>235</v>
      </c>
      <c r="H15" s="81" t="s">
        <v>236</v>
      </c>
      <c r="I15" s="82">
        <v>30000</v>
      </c>
      <c r="J15" s="82">
        <v>30000</v>
      </c>
      <c r="K15" s="82">
        <v>30000</v>
      </c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</row>
    <row r="16" ht="21.75" customHeight="1" spans="1:23">
      <c r="A16" s="81" t="s">
        <v>347</v>
      </c>
      <c r="B16" s="81" t="s">
        <v>356</v>
      </c>
      <c r="C16" s="81" t="s">
        <v>357</v>
      </c>
      <c r="D16" s="81" t="s">
        <v>67</v>
      </c>
      <c r="E16" s="81" t="s">
        <v>111</v>
      </c>
      <c r="F16" s="81" t="s">
        <v>112</v>
      </c>
      <c r="G16" s="81" t="s">
        <v>243</v>
      </c>
      <c r="H16" s="81" t="s">
        <v>244</v>
      </c>
      <c r="I16" s="82">
        <v>30000</v>
      </c>
      <c r="J16" s="82">
        <v>30000</v>
      </c>
      <c r="K16" s="82">
        <v>30000</v>
      </c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</row>
    <row r="17" ht="21.75" customHeight="1" spans="1:23">
      <c r="A17" s="81" t="s">
        <v>347</v>
      </c>
      <c r="B17" s="81" t="s">
        <v>356</v>
      </c>
      <c r="C17" s="81" t="s">
        <v>357</v>
      </c>
      <c r="D17" s="81" t="s">
        <v>67</v>
      </c>
      <c r="E17" s="81" t="s">
        <v>111</v>
      </c>
      <c r="F17" s="81" t="s">
        <v>112</v>
      </c>
      <c r="G17" s="81" t="s">
        <v>343</v>
      </c>
      <c r="H17" s="81" t="s">
        <v>344</v>
      </c>
      <c r="I17" s="82">
        <v>62663.47</v>
      </c>
      <c r="J17" s="82">
        <v>62663.47</v>
      </c>
      <c r="K17" s="82">
        <v>62663.47</v>
      </c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</row>
    <row r="18" ht="21.75" customHeight="1" spans="1:23">
      <c r="A18" s="81" t="s">
        <v>347</v>
      </c>
      <c r="B18" s="81" t="s">
        <v>356</v>
      </c>
      <c r="C18" s="81" t="s">
        <v>357</v>
      </c>
      <c r="D18" s="81" t="s">
        <v>67</v>
      </c>
      <c r="E18" s="81" t="s">
        <v>111</v>
      </c>
      <c r="F18" s="81" t="s">
        <v>112</v>
      </c>
      <c r="G18" s="81" t="s">
        <v>267</v>
      </c>
      <c r="H18" s="81" t="s">
        <v>268</v>
      </c>
      <c r="I18" s="82">
        <v>20000</v>
      </c>
      <c r="J18" s="82">
        <v>20000</v>
      </c>
      <c r="K18" s="82">
        <v>20000</v>
      </c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</row>
    <row r="19" ht="21.75" customHeight="1" spans="1:23">
      <c r="A19" s="81" t="s">
        <v>347</v>
      </c>
      <c r="B19" s="81" t="s">
        <v>356</v>
      </c>
      <c r="C19" s="81" t="s">
        <v>357</v>
      </c>
      <c r="D19" s="81" t="s">
        <v>67</v>
      </c>
      <c r="E19" s="81" t="s">
        <v>111</v>
      </c>
      <c r="F19" s="81" t="s">
        <v>112</v>
      </c>
      <c r="G19" s="81" t="s">
        <v>352</v>
      </c>
      <c r="H19" s="81" t="s">
        <v>353</v>
      </c>
      <c r="I19" s="82">
        <v>7575</v>
      </c>
      <c r="J19" s="82">
        <v>7575</v>
      </c>
      <c r="K19" s="82">
        <v>7575</v>
      </c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</row>
    <row r="20" ht="21.75" customHeight="1" spans="1:23">
      <c r="A20" s="81" t="s">
        <v>347</v>
      </c>
      <c r="B20" s="81" t="s">
        <v>356</v>
      </c>
      <c r="C20" s="81" t="s">
        <v>357</v>
      </c>
      <c r="D20" s="81" t="s">
        <v>67</v>
      </c>
      <c r="E20" s="81" t="s">
        <v>111</v>
      </c>
      <c r="F20" s="81" t="s">
        <v>112</v>
      </c>
      <c r="G20" s="81" t="s">
        <v>358</v>
      </c>
      <c r="H20" s="81" t="s">
        <v>359</v>
      </c>
      <c r="I20" s="82">
        <v>4000</v>
      </c>
      <c r="J20" s="82">
        <v>4000</v>
      </c>
      <c r="K20" s="82">
        <v>4000</v>
      </c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</row>
    <row r="21" ht="21.75" customHeight="1" spans="1:23">
      <c r="A21" s="81" t="s">
        <v>347</v>
      </c>
      <c r="B21" s="81" t="s">
        <v>360</v>
      </c>
      <c r="C21" s="81" t="s">
        <v>361</v>
      </c>
      <c r="D21" s="81" t="s">
        <v>67</v>
      </c>
      <c r="E21" s="81" t="s">
        <v>111</v>
      </c>
      <c r="F21" s="81" t="s">
        <v>112</v>
      </c>
      <c r="G21" s="81" t="s">
        <v>343</v>
      </c>
      <c r="H21" s="81" t="s">
        <v>344</v>
      </c>
      <c r="I21" s="82">
        <v>97400</v>
      </c>
      <c r="J21" s="82">
        <v>97400</v>
      </c>
      <c r="K21" s="82">
        <v>97400</v>
      </c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</row>
    <row r="22" ht="21.75" customHeight="1" spans="1:23">
      <c r="A22" s="81" t="s">
        <v>347</v>
      </c>
      <c r="B22" s="81" t="s">
        <v>362</v>
      </c>
      <c r="C22" s="81" t="s">
        <v>363</v>
      </c>
      <c r="D22" s="81" t="s">
        <v>67</v>
      </c>
      <c r="E22" s="81" t="s">
        <v>111</v>
      </c>
      <c r="F22" s="81" t="s">
        <v>112</v>
      </c>
      <c r="G22" s="81" t="s">
        <v>235</v>
      </c>
      <c r="H22" s="81" t="s">
        <v>236</v>
      </c>
      <c r="I22" s="82">
        <v>549.61</v>
      </c>
      <c r="J22" s="82">
        <v>549.61</v>
      </c>
      <c r="K22" s="82">
        <v>549.61</v>
      </c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</row>
    <row r="23" ht="21.75" customHeight="1" spans="1:23">
      <c r="A23" s="81" t="s">
        <v>347</v>
      </c>
      <c r="B23" s="81" t="s">
        <v>362</v>
      </c>
      <c r="C23" s="81" t="s">
        <v>363</v>
      </c>
      <c r="D23" s="81" t="s">
        <v>67</v>
      </c>
      <c r="E23" s="81" t="s">
        <v>111</v>
      </c>
      <c r="F23" s="81" t="s">
        <v>112</v>
      </c>
      <c r="G23" s="81" t="s">
        <v>364</v>
      </c>
      <c r="H23" s="81" t="s">
        <v>365</v>
      </c>
      <c r="I23" s="82">
        <v>283</v>
      </c>
      <c r="J23" s="82">
        <v>283</v>
      </c>
      <c r="K23" s="82">
        <v>283</v>
      </c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ht="21.75" customHeight="1" spans="1:23">
      <c r="A24" s="81" t="s">
        <v>347</v>
      </c>
      <c r="B24" s="81" t="s">
        <v>362</v>
      </c>
      <c r="C24" s="81" t="s">
        <v>363</v>
      </c>
      <c r="D24" s="81" t="s">
        <v>67</v>
      </c>
      <c r="E24" s="81" t="s">
        <v>111</v>
      </c>
      <c r="F24" s="81" t="s">
        <v>112</v>
      </c>
      <c r="G24" s="81" t="s">
        <v>243</v>
      </c>
      <c r="H24" s="81" t="s">
        <v>244</v>
      </c>
      <c r="I24" s="82">
        <v>5000</v>
      </c>
      <c r="J24" s="82">
        <v>5000</v>
      </c>
      <c r="K24" s="82">
        <v>5000</v>
      </c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ht="21.75" customHeight="1" spans="1:23">
      <c r="A25" s="81" t="s">
        <v>347</v>
      </c>
      <c r="B25" s="81" t="s">
        <v>362</v>
      </c>
      <c r="C25" s="81" t="s">
        <v>363</v>
      </c>
      <c r="D25" s="81" t="s">
        <v>67</v>
      </c>
      <c r="E25" s="81" t="s">
        <v>111</v>
      </c>
      <c r="F25" s="81" t="s">
        <v>112</v>
      </c>
      <c r="G25" s="81" t="s">
        <v>366</v>
      </c>
      <c r="H25" s="81" t="s">
        <v>367</v>
      </c>
      <c r="I25" s="82">
        <v>9959</v>
      </c>
      <c r="J25" s="82">
        <v>9959</v>
      </c>
      <c r="K25" s="82">
        <v>9959</v>
      </c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ht="21.75" customHeight="1" spans="1:23">
      <c r="A26" s="81" t="s">
        <v>347</v>
      </c>
      <c r="B26" s="81" t="s">
        <v>362</v>
      </c>
      <c r="C26" s="81" t="s">
        <v>363</v>
      </c>
      <c r="D26" s="81" t="s">
        <v>67</v>
      </c>
      <c r="E26" s="81" t="s">
        <v>111</v>
      </c>
      <c r="F26" s="81" t="s">
        <v>112</v>
      </c>
      <c r="G26" s="81" t="s">
        <v>368</v>
      </c>
      <c r="H26" s="81" t="s">
        <v>369</v>
      </c>
      <c r="I26" s="82">
        <v>7552</v>
      </c>
      <c r="J26" s="82">
        <v>7552</v>
      </c>
      <c r="K26" s="82">
        <v>7552</v>
      </c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</row>
    <row r="27" ht="21.75" customHeight="1" spans="1:23">
      <c r="A27" s="81" t="s">
        <v>347</v>
      </c>
      <c r="B27" s="81" t="s">
        <v>370</v>
      </c>
      <c r="C27" s="81" t="s">
        <v>371</v>
      </c>
      <c r="D27" s="81" t="s">
        <v>67</v>
      </c>
      <c r="E27" s="81" t="s">
        <v>111</v>
      </c>
      <c r="F27" s="81" t="s">
        <v>112</v>
      </c>
      <c r="G27" s="81" t="s">
        <v>343</v>
      </c>
      <c r="H27" s="81" t="s">
        <v>344</v>
      </c>
      <c r="I27" s="82">
        <v>100000</v>
      </c>
      <c r="J27" s="82">
        <v>100000</v>
      </c>
      <c r="K27" s="82">
        <v>100000</v>
      </c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</row>
    <row r="28" ht="21.75" customHeight="1" spans="1:23">
      <c r="A28" s="81" t="s">
        <v>347</v>
      </c>
      <c r="B28" s="81" t="s">
        <v>372</v>
      </c>
      <c r="C28" s="81" t="s">
        <v>373</v>
      </c>
      <c r="D28" s="81" t="s">
        <v>67</v>
      </c>
      <c r="E28" s="81" t="s">
        <v>111</v>
      </c>
      <c r="F28" s="81" t="s">
        <v>112</v>
      </c>
      <c r="G28" s="81" t="s">
        <v>352</v>
      </c>
      <c r="H28" s="81" t="s">
        <v>353</v>
      </c>
      <c r="I28" s="82">
        <v>75000</v>
      </c>
      <c r="J28" s="82">
        <v>75000</v>
      </c>
      <c r="K28" s="82">
        <v>75000</v>
      </c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</row>
    <row r="29" ht="21.75" customHeight="1" spans="1:23">
      <c r="A29" s="81" t="s">
        <v>347</v>
      </c>
      <c r="B29" s="81" t="s">
        <v>374</v>
      </c>
      <c r="C29" s="81" t="s">
        <v>375</v>
      </c>
      <c r="D29" s="81" t="s">
        <v>67</v>
      </c>
      <c r="E29" s="81" t="s">
        <v>111</v>
      </c>
      <c r="F29" s="81" t="s">
        <v>112</v>
      </c>
      <c r="G29" s="81" t="s">
        <v>235</v>
      </c>
      <c r="H29" s="81" t="s">
        <v>236</v>
      </c>
      <c r="I29" s="82">
        <v>30000</v>
      </c>
      <c r="J29" s="82">
        <v>30000</v>
      </c>
      <c r="K29" s="82">
        <v>30000</v>
      </c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</row>
    <row r="30" ht="21.75" customHeight="1" spans="1:23">
      <c r="A30" s="81" t="s">
        <v>347</v>
      </c>
      <c r="B30" s="81" t="s">
        <v>374</v>
      </c>
      <c r="C30" s="81" t="s">
        <v>375</v>
      </c>
      <c r="D30" s="81" t="s">
        <v>67</v>
      </c>
      <c r="E30" s="81" t="s">
        <v>111</v>
      </c>
      <c r="F30" s="81" t="s">
        <v>112</v>
      </c>
      <c r="G30" s="81" t="s">
        <v>368</v>
      </c>
      <c r="H30" s="81" t="s">
        <v>369</v>
      </c>
      <c r="I30" s="82">
        <v>70000</v>
      </c>
      <c r="J30" s="82">
        <v>70000</v>
      </c>
      <c r="K30" s="82">
        <v>70000</v>
      </c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</row>
    <row r="31" ht="21.75" customHeight="1" spans="1:23">
      <c r="A31" s="81" t="s">
        <v>347</v>
      </c>
      <c r="B31" s="81" t="s">
        <v>374</v>
      </c>
      <c r="C31" s="81" t="s">
        <v>375</v>
      </c>
      <c r="D31" s="81" t="s">
        <v>67</v>
      </c>
      <c r="E31" s="81" t="s">
        <v>111</v>
      </c>
      <c r="F31" s="81" t="s">
        <v>112</v>
      </c>
      <c r="G31" s="81" t="s">
        <v>343</v>
      </c>
      <c r="H31" s="81" t="s">
        <v>344</v>
      </c>
      <c r="I31" s="82">
        <v>100000</v>
      </c>
      <c r="J31" s="82">
        <v>100000</v>
      </c>
      <c r="K31" s="82">
        <v>100000</v>
      </c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</row>
    <row r="32" ht="21.75" customHeight="1" spans="1:23">
      <c r="A32" s="81" t="s">
        <v>347</v>
      </c>
      <c r="B32" s="81" t="s">
        <v>374</v>
      </c>
      <c r="C32" s="81" t="s">
        <v>375</v>
      </c>
      <c r="D32" s="81" t="s">
        <v>67</v>
      </c>
      <c r="E32" s="81" t="s">
        <v>111</v>
      </c>
      <c r="F32" s="81" t="s">
        <v>112</v>
      </c>
      <c r="G32" s="81" t="s">
        <v>267</v>
      </c>
      <c r="H32" s="81" t="s">
        <v>268</v>
      </c>
      <c r="I32" s="82">
        <v>20000</v>
      </c>
      <c r="J32" s="82">
        <v>20000</v>
      </c>
      <c r="K32" s="82">
        <v>20000</v>
      </c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</row>
    <row r="33" ht="21.75" customHeight="1" spans="1:23">
      <c r="A33" s="81" t="s">
        <v>347</v>
      </c>
      <c r="B33" s="81" t="s">
        <v>376</v>
      </c>
      <c r="C33" s="81" t="s">
        <v>377</v>
      </c>
      <c r="D33" s="81" t="s">
        <v>70</v>
      </c>
      <c r="E33" s="81" t="s">
        <v>107</v>
      </c>
      <c r="F33" s="81" t="s">
        <v>108</v>
      </c>
      <c r="G33" s="81" t="s">
        <v>322</v>
      </c>
      <c r="H33" s="81" t="s">
        <v>323</v>
      </c>
      <c r="I33" s="82">
        <v>26000</v>
      </c>
      <c r="J33" s="82">
        <v>26000</v>
      </c>
      <c r="K33" s="82">
        <v>26000</v>
      </c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</row>
    <row r="34" ht="21.75" customHeight="1" spans="1:23">
      <c r="A34" s="81" t="s">
        <v>347</v>
      </c>
      <c r="B34" s="81" t="s">
        <v>376</v>
      </c>
      <c r="C34" s="81" t="s">
        <v>377</v>
      </c>
      <c r="D34" s="81" t="s">
        <v>70</v>
      </c>
      <c r="E34" s="81" t="s">
        <v>107</v>
      </c>
      <c r="F34" s="81" t="s">
        <v>108</v>
      </c>
      <c r="G34" s="81" t="s">
        <v>368</v>
      </c>
      <c r="H34" s="81" t="s">
        <v>369</v>
      </c>
      <c r="I34" s="82">
        <v>11000</v>
      </c>
      <c r="J34" s="82">
        <v>11000</v>
      </c>
      <c r="K34" s="82">
        <v>11000</v>
      </c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</row>
    <row r="35" ht="21.75" customHeight="1" spans="1:23">
      <c r="A35" s="81" t="s">
        <v>347</v>
      </c>
      <c r="B35" s="81" t="s">
        <v>376</v>
      </c>
      <c r="C35" s="81" t="s">
        <v>377</v>
      </c>
      <c r="D35" s="81" t="s">
        <v>70</v>
      </c>
      <c r="E35" s="81" t="s">
        <v>107</v>
      </c>
      <c r="F35" s="81" t="s">
        <v>108</v>
      </c>
      <c r="G35" s="81" t="s">
        <v>343</v>
      </c>
      <c r="H35" s="81" t="s">
        <v>344</v>
      </c>
      <c r="I35" s="82">
        <v>53000</v>
      </c>
      <c r="J35" s="82">
        <v>53000</v>
      </c>
      <c r="K35" s="82">
        <v>53000</v>
      </c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</row>
    <row r="36" ht="21.75" customHeight="1" spans="1:23">
      <c r="A36" s="81" t="s">
        <v>347</v>
      </c>
      <c r="B36" s="81" t="s">
        <v>378</v>
      </c>
      <c r="C36" s="81" t="s">
        <v>379</v>
      </c>
      <c r="D36" s="81" t="s">
        <v>70</v>
      </c>
      <c r="E36" s="81" t="s">
        <v>111</v>
      </c>
      <c r="F36" s="81" t="s">
        <v>112</v>
      </c>
      <c r="G36" s="81" t="s">
        <v>243</v>
      </c>
      <c r="H36" s="81" t="s">
        <v>244</v>
      </c>
      <c r="I36" s="82">
        <v>128000</v>
      </c>
      <c r="J36" s="82">
        <v>128000</v>
      </c>
      <c r="K36" s="82">
        <v>128000</v>
      </c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</row>
    <row r="37" ht="21.75" customHeight="1" spans="1:23">
      <c r="A37" s="81" t="s">
        <v>347</v>
      </c>
      <c r="B37" s="81" t="s">
        <v>378</v>
      </c>
      <c r="C37" s="81" t="s">
        <v>379</v>
      </c>
      <c r="D37" s="81" t="s">
        <v>70</v>
      </c>
      <c r="E37" s="81" t="s">
        <v>111</v>
      </c>
      <c r="F37" s="81" t="s">
        <v>112</v>
      </c>
      <c r="G37" s="81" t="s">
        <v>343</v>
      </c>
      <c r="H37" s="81" t="s">
        <v>344</v>
      </c>
      <c r="I37" s="82">
        <v>32000</v>
      </c>
      <c r="J37" s="82">
        <v>32000</v>
      </c>
      <c r="K37" s="82">
        <v>32000</v>
      </c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</row>
    <row r="38" ht="21.75" customHeight="1" spans="1:23">
      <c r="A38" s="81" t="s">
        <v>347</v>
      </c>
      <c r="B38" s="81" t="s">
        <v>380</v>
      </c>
      <c r="C38" s="81" t="s">
        <v>381</v>
      </c>
      <c r="D38" s="81" t="s">
        <v>70</v>
      </c>
      <c r="E38" s="81" t="s">
        <v>107</v>
      </c>
      <c r="F38" s="81" t="s">
        <v>108</v>
      </c>
      <c r="G38" s="81" t="s">
        <v>366</v>
      </c>
      <c r="H38" s="81" t="s">
        <v>367</v>
      </c>
      <c r="I38" s="82">
        <v>8426</v>
      </c>
      <c r="J38" s="82">
        <v>8426</v>
      </c>
      <c r="K38" s="82">
        <v>8426</v>
      </c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ht="21.75" customHeight="1" spans="1:23">
      <c r="A39" s="81" t="s">
        <v>347</v>
      </c>
      <c r="B39" s="81" t="s">
        <v>382</v>
      </c>
      <c r="C39" s="81" t="s">
        <v>383</v>
      </c>
      <c r="D39" s="81" t="s">
        <v>70</v>
      </c>
      <c r="E39" s="81" t="s">
        <v>107</v>
      </c>
      <c r="F39" s="81" t="s">
        <v>108</v>
      </c>
      <c r="G39" s="81" t="s">
        <v>368</v>
      </c>
      <c r="H39" s="81" t="s">
        <v>369</v>
      </c>
      <c r="I39" s="82">
        <v>290</v>
      </c>
      <c r="J39" s="82">
        <v>290</v>
      </c>
      <c r="K39" s="82">
        <v>290</v>
      </c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ht="21.75" customHeight="1" spans="1:23">
      <c r="A40" s="81" t="s">
        <v>347</v>
      </c>
      <c r="B40" s="81" t="s">
        <v>384</v>
      </c>
      <c r="C40" s="81" t="s">
        <v>385</v>
      </c>
      <c r="D40" s="81" t="s">
        <v>70</v>
      </c>
      <c r="E40" s="81" t="s">
        <v>107</v>
      </c>
      <c r="F40" s="81" t="s">
        <v>108</v>
      </c>
      <c r="G40" s="81" t="s">
        <v>343</v>
      </c>
      <c r="H40" s="81" t="s">
        <v>344</v>
      </c>
      <c r="I40" s="82">
        <v>86600</v>
      </c>
      <c r="J40" s="82">
        <v>86600</v>
      </c>
      <c r="K40" s="82">
        <v>86600</v>
      </c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</row>
    <row r="41" ht="21.75" customHeight="1" spans="1:23">
      <c r="A41" s="81" t="s">
        <v>347</v>
      </c>
      <c r="B41" s="81" t="s">
        <v>386</v>
      </c>
      <c r="C41" s="81" t="s">
        <v>361</v>
      </c>
      <c r="D41" s="81" t="s">
        <v>70</v>
      </c>
      <c r="E41" s="81" t="s">
        <v>107</v>
      </c>
      <c r="F41" s="81" t="s">
        <v>108</v>
      </c>
      <c r="G41" s="81" t="s">
        <v>368</v>
      </c>
      <c r="H41" s="81" t="s">
        <v>369</v>
      </c>
      <c r="I41" s="82">
        <v>32000</v>
      </c>
      <c r="J41" s="82">
        <v>32000</v>
      </c>
      <c r="K41" s="82">
        <v>32000</v>
      </c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</row>
    <row r="42" ht="21.75" customHeight="1" spans="1:23">
      <c r="A42" s="81" t="s">
        <v>347</v>
      </c>
      <c r="B42" s="81" t="s">
        <v>386</v>
      </c>
      <c r="C42" s="81" t="s">
        <v>361</v>
      </c>
      <c r="D42" s="81" t="s">
        <v>70</v>
      </c>
      <c r="E42" s="81" t="s">
        <v>107</v>
      </c>
      <c r="F42" s="81" t="s">
        <v>108</v>
      </c>
      <c r="G42" s="81" t="s">
        <v>343</v>
      </c>
      <c r="H42" s="81" t="s">
        <v>344</v>
      </c>
      <c r="I42" s="82">
        <v>20000</v>
      </c>
      <c r="J42" s="82">
        <v>20000</v>
      </c>
      <c r="K42" s="82">
        <v>20000</v>
      </c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</row>
    <row r="43" ht="21.75" customHeight="1" spans="1:23">
      <c r="A43" s="81" t="s">
        <v>347</v>
      </c>
      <c r="B43" s="81" t="s">
        <v>387</v>
      </c>
      <c r="C43" s="81" t="s">
        <v>388</v>
      </c>
      <c r="D43" s="81" t="s">
        <v>70</v>
      </c>
      <c r="E43" s="81" t="s">
        <v>107</v>
      </c>
      <c r="F43" s="81" t="s">
        <v>108</v>
      </c>
      <c r="G43" s="81" t="s">
        <v>343</v>
      </c>
      <c r="H43" s="81" t="s">
        <v>344</v>
      </c>
      <c r="I43" s="82">
        <v>60000</v>
      </c>
      <c r="J43" s="82">
        <v>60000</v>
      </c>
      <c r="K43" s="82">
        <v>60000</v>
      </c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</row>
    <row r="44" ht="21.75" customHeight="1" spans="1:23">
      <c r="A44" s="81" t="s">
        <v>347</v>
      </c>
      <c r="B44" s="81" t="s">
        <v>389</v>
      </c>
      <c r="C44" s="81" t="s">
        <v>390</v>
      </c>
      <c r="D44" s="81" t="s">
        <v>70</v>
      </c>
      <c r="E44" s="81" t="s">
        <v>107</v>
      </c>
      <c r="F44" s="81" t="s">
        <v>108</v>
      </c>
      <c r="G44" s="81" t="s">
        <v>243</v>
      </c>
      <c r="H44" s="81" t="s">
        <v>244</v>
      </c>
      <c r="I44" s="82">
        <v>70000</v>
      </c>
      <c r="J44" s="82">
        <v>70000</v>
      </c>
      <c r="K44" s="82">
        <v>70000</v>
      </c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</row>
    <row r="45" ht="21.75" customHeight="1" spans="1:23">
      <c r="A45" s="81" t="s">
        <v>347</v>
      </c>
      <c r="B45" s="81" t="s">
        <v>389</v>
      </c>
      <c r="C45" s="81" t="s">
        <v>390</v>
      </c>
      <c r="D45" s="81" t="s">
        <v>70</v>
      </c>
      <c r="E45" s="81" t="s">
        <v>107</v>
      </c>
      <c r="F45" s="81" t="s">
        <v>108</v>
      </c>
      <c r="G45" s="81" t="s">
        <v>343</v>
      </c>
      <c r="H45" s="81" t="s">
        <v>344</v>
      </c>
      <c r="I45" s="82">
        <v>10000</v>
      </c>
      <c r="J45" s="82">
        <v>10000</v>
      </c>
      <c r="K45" s="82">
        <v>10000</v>
      </c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</row>
    <row r="46" ht="21.75" customHeight="1" spans="1:23">
      <c r="A46" s="81" t="s">
        <v>347</v>
      </c>
      <c r="B46" s="81" t="s">
        <v>391</v>
      </c>
      <c r="C46" s="81" t="s">
        <v>392</v>
      </c>
      <c r="D46" s="81" t="s">
        <v>70</v>
      </c>
      <c r="E46" s="81" t="s">
        <v>107</v>
      </c>
      <c r="F46" s="81" t="s">
        <v>108</v>
      </c>
      <c r="G46" s="81" t="s">
        <v>368</v>
      </c>
      <c r="H46" s="81" t="s">
        <v>369</v>
      </c>
      <c r="I46" s="82">
        <v>8000</v>
      </c>
      <c r="J46" s="82">
        <v>8000</v>
      </c>
      <c r="K46" s="82">
        <v>8000</v>
      </c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</row>
    <row r="47" ht="21.75" customHeight="1" spans="1:23">
      <c r="A47" s="81" t="s">
        <v>347</v>
      </c>
      <c r="B47" s="81" t="s">
        <v>393</v>
      </c>
      <c r="C47" s="81" t="s">
        <v>394</v>
      </c>
      <c r="D47" s="81" t="s">
        <v>70</v>
      </c>
      <c r="E47" s="81" t="s">
        <v>107</v>
      </c>
      <c r="F47" s="81" t="s">
        <v>108</v>
      </c>
      <c r="G47" s="81" t="s">
        <v>368</v>
      </c>
      <c r="H47" s="81" t="s">
        <v>369</v>
      </c>
      <c r="I47" s="82">
        <v>106960</v>
      </c>
      <c r="J47" s="82">
        <v>106960</v>
      </c>
      <c r="K47" s="82">
        <v>106960</v>
      </c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</row>
    <row r="48" ht="21.75" customHeight="1" spans="1:23">
      <c r="A48" s="81" t="s">
        <v>347</v>
      </c>
      <c r="B48" s="81" t="s">
        <v>393</v>
      </c>
      <c r="C48" s="81" t="s">
        <v>394</v>
      </c>
      <c r="D48" s="81" t="s">
        <v>70</v>
      </c>
      <c r="E48" s="81" t="s">
        <v>107</v>
      </c>
      <c r="F48" s="81" t="s">
        <v>108</v>
      </c>
      <c r="G48" s="81" t="s">
        <v>343</v>
      </c>
      <c r="H48" s="81" t="s">
        <v>344</v>
      </c>
      <c r="I48" s="82">
        <v>50000</v>
      </c>
      <c r="J48" s="82">
        <v>50000</v>
      </c>
      <c r="K48" s="82">
        <v>50000</v>
      </c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</row>
    <row r="49" ht="21.75" customHeight="1" spans="1:23">
      <c r="A49" s="81" t="s">
        <v>347</v>
      </c>
      <c r="B49" s="81" t="s">
        <v>395</v>
      </c>
      <c r="C49" s="81" t="s">
        <v>396</v>
      </c>
      <c r="D49" s="81" t="s">
        <v>70</v>
      </c>
      <c r="E49" s="81" t="s">
        <v>109</v>
      </c>
      <c r="F49" s="81" t="s">
        <v>110</v>
      </c>
      <c r="G49" s="81" t="s">
        <v>294</v>
      </c>
      <c r="H49" s="81" t="s">
        <v>295</v>
      </c>
      <c r="I49" s="82">
        <v>36000</v>
      </c>
      <c r="J49" s="82">
        <v>36000</v>
      </c>
      <c r="K49" s="82">
        <v>36000</v>
      </c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</row>
    <row r="50" ht="21.75" customHeight="1" spans="1:23">
      <c r="A50" s="81" t="s">
        <v>347</v>
      </c>
      <c r="B50" s="81" t="s">
        <v>397</v>
      </c>
      <c r="C50" s="81" t="s">
        <v>398</v>
      </c>
      <c r="D50" s="81" t="s">
        <v>72</v>
      </c>
      <c r="E50" s="81" t="s">
        <v>105</v>
      </c>
      <c r="F50" s="81" t="s">
        <v>106</v>
      </c>
      <c r="G50" s="81" t="s">
        <v>399</v>
      </c>
      <c r="H50" s="81" t="s">
        <v>400</v>
      </c>
      <c r="I50" s="82">
        <v>50000</v>
      </c>
      <c r="J50" s="82">
        <v>50000</v>
      </c>
      <c r="K50" s="82">
        <v>50000</v>
      </c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</row>
    <row r="51" ht="21.75" customHeight="1" spans="1:23">
      <c r="A51" s="81" t="s">
        <v>347</v>
      </c>
      <c r="B51" s="81" t="s">
        <v>401</v>
      </c>
      <c r="C51" s="81" t="s">
        <v>385</v>
      </c>
      <c r="D51" s="81" t="s">
        <v>72</v>
      </c>
      <c r="E51" s="81" t="s">
        <v>105</v>
      </c>
      <c r="F51" s="81" t="s">
        <v>106</v>
      </c>
      <c r="G51" s="81" t="s">
        <v>322</v>
      </c>
      <c r="H51" s="81" t="s">
        <v>323</v>
      </c>
      <c r="I51" s="82">
        <v>15700</v>
      </c>
      <c r="J51" s="82">
        <v>15700</v>
      </c>
      <c r="K51" s="82">
        <v>15700</v>
      </c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</row>
    <row r="52" ht="21.75" customHeight="1" spans="1:23">
      <c r="A52" s="81" t="s">
        <v>347</v>
      </c>
      <c r="B52" s="81" t="s">
        <v>402</v>
      </c>
      <c r="C52" s="81" t="s">
        <v>403</v>
      </c>
      <c r="D52" s="81" t="s">
        <v>72</v>
      </c>
      <c r="E52" s="81" t="s">
        <v>105</v>
      </c>
      <c r="F52" s="81" t="s">
        <v>106</v>
      </c>
      <c r="G52" s="81" t="s">
        <v>368</v>
      </c>
      <c r="H52" s="81" t="s">
        <v>369</v>
      </c>
      <c r="I52" s="82">
        <v>116677.77</v>
      </c>
      <c r="J52" s="82">
        <v>116677.77</v>
      </c>
      <c r="K52" s="82">
        <v>116677.77</v>
      </c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</row>
    <row r="53" ht="21.75" customHeight="1" spans="1:23">
      <c r="A53" s="81" t="s">
        <v>347</v>
      </c>
      <c r="B53" s="81" t="s">
        <v>404</v>
      </c>
      <c r="C53" s="81" t="s">
        <v>405</v>
      </c>
      <c r="D53" s="81" t="s">
        <v>72</v>
      </c>
      <c r="E53" s="81" t="s">
        <v>105</v>
      </c>
      <c r="F53" s="81" t="s">
        <v>106</v>
      </c>
      <c r="G53" s="81" t="s">
        <v>343</v>
      </c>
      <c r="H53" s="81" t="s">
        <v>344</v>
      </c>
      <c r="I53" s="82">
        <v>8000</v>
      </c>
      <c r="J53" s="82">
        <v>8000</v>
      </c>
      <c r="K53" s="82">
        <v>8000</v>
      </c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</row>
    <row r="54" ht="21.75" customHeight="1" spans="1:23">
      <c r="A54" s="81" t="s">
        <v>347</v>
      </c>
      <c r="B54" s="81" t="s">
        <v>406</v>
      </c>
      <c r="C54" s="81" t="s">
        <v>407</v>
      </c>
      <c r="D54" s="81" t="s">
        <v>72</v>
      </c>
      <c r="E54" s="81" t="s">
        <v>105</v>
      </c>
      <c r="F54" s="81" t="s">
        <v>106</v>
      </c>
      <c r="G54" s="81" t="s">
        <v>235</v>
      </c>
      <c r="H54" s="81" t="s">
        <v>236</v>
      </c>
      <c r="I54" s="82">
        <v>50000</v>
      </c>
      <c r="J54" s="82">
        <v>50000</v>
      </c>
      <c r="K54" s="82">
        <v>50000</v>
      </c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</row>
    <row r="55" ht="21.75" customHeight="1" spans="1:23">
      <c r="A55" s="81" t="s">
        <v>347</v>
      </c>
      <c r="B55" s="81" t="s">
        <v>406</v>
      </c>
      <c r="C55" s="81" t="s">
        <v>407</v>
      </c>
      <c r="D55" s="81" t="s">
        <v>72</v>
      </c>
      <c r="E55" s="81" t="s">
        <v>105</v>
      </c>
      <c r="F55" s="81" t="s">
        <v>106</v>
      </c>
      <c r="G55" s="81" t="s">
        <v>322</v>
      </c>
      <c r="H55" s="81" t="s">
        <v>323</v>
      </c>
      <c r="I55" s="82">
        <v>102500</v>
      </c>
      <c r="J55" s="82">
        <v>102500</v>
      </c>
      <c r="K55" s="82">
        <v>102500</v>
      </c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</row>
    <row r="56" ht="21.75" customHeight="1" spans="1:23">
      <c r="A56" s="81" t="s">
        <v>347</v>
      </c>
      <c r="B56" s="81" t="s">
        <v>406</v>
      </c>
      <c r="C56" s="81" t="s">
        <v>407</v>
      </c>
      <c r="D56" s="81" t="s">
        <v>72</v>
      </c>
      <c r="E56" s="81" t="s">
        <v>105</v>
      </c>
      <c r="F56" s="81" t="s">
        <v>106</v>
      </c>
      <c r="G56" s="81" t="s">
        <v>343</v>
      </c>
      <c r="H56" s="81" t="s">
        <v>344</v>
      </c>
      <c r="I56" s="82">
        <v>41100</v>
      </c>
      <c r="J56" s="82">
        <v>41100</v>
      </c>
      <c r="K56" s="82">
        <v>41100</v>
      </c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</row>
    <row r="57" ht="21.75" customHeight="1" spans="1:23">
      <c r="A57" s="81" t="s">
        <v>347</v>
      </c>
      <c r="B57" s="81" t="s">
        <v>408</v>
      </c>
      <c r="C57" s="81" t="s">
        <v>409</v>
      </c>
      <c r="D57" s="81" t="s">
        <v>72</v>
      </c>
      <c r="E57" s="81" t="s">
        <v>105</v>
      </c>
      <c r="F57" s="81" t="s">
        <v>106</v>
      </c>
      <c r="G57" s="81" t="s">
        <v>322</v>
      </c>
      <c r="H57" s="81" t="s">
        <v>323</v>
      </c>
      <c r="I57" s="82">
        <v>5584</v>
      </c>
      <c r="J57" s="82">
        <v>5584</v>
      </c>
      <c r="K57" s="82">
        <v>5584</v>
      </c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</row>
    <row r="58" ht="21.75" customHeight="1" spans="1:23">
      <c r="A58" s="81" t="s">
        <v>347</v>
      </c>
      <c r="B58" s="81" t="s">
        <v>410</v>
      </c>
      <c r="C58" s="81" t="s">
        <v>411</v>
      </c>
      <c r="D58" s="81" t="s">
        <v>74</v>
      </c>
      <c r="E58" s="81" t="s">
        <v>116</v>
      </c>
      <c r="F58" s="81" t="s">
        <v>117</v>
      </c>
      <c r="G58" s="81" t="s">
        <v>343</v>
      </c>
      <c r="H58" s="81" t="s">
        <v>344</v>
      </c>
      <c r="I58" s="82">
        <v>100000</v>
      </c>
      <c r="J58" s="82">
        <v>100000</v>
      </c>
      <c r="K58" s="82">
        <v>100000</v>
      </c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</row>
    <row r="59" ht="21.75" customHeight="1" spans="1:23">
      <c r="A59" s="81" t="s">
        <v>347</v>
      </c>
      <c r="B59" s="81" t="s">
        <v>412</v>
      </c>
      <c r="C59" s="81" t="s">
        <v>413</v>
      </c>
      <c r="D59" s="81" t="s">
        <v>74</v>
      </c>
      <c r="E59" s="81" t="s">
        <v>116</v>
      </c>
      <c r="F59" s="81" t="s">
        <v>117</v>
      </c>
      <c r="G59" s="81" t="s">
        <v>343</v>
      </c>
      <c r="H59" s="81" t="s">
        <v>344</v>
      </c>
      <c r="I59" s="82">
        <v>30000</v>
      </c>
      <c r="J59" s="82">
        <v>30000</v>
      </c>
      <c r="K59" s="82">
        <v>30000</v>
      </c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</row>
    <row r="60" ht="21.75" customHeight="1" spans="1:23">
      <c r="A60" s="81" t="s">
        <v>347</v>
      </c>
      <c r="B60" s="81" t="s">
        <v>414</v>
      </c>
      <c r="C60" s="81" t="s">
        <v>415</v>
      </c>
      <c r="D60" s="81" t="s">
        <v>74</v>
      </c>
      <c r="E60" s="81" t="s">
        <v>116</v>
      </c>
      <c r="F60" s="81" t="s">
        <v>117</v>
      </c>
      <c r="G60" s="81" t="s">
        <v>243</v>
      </c>
      <c r="H60" s="81" t="s">
        <v>244</v>
      </c>
      <c r="I60" s="82">
        <v>400</v>
      </c>
      <c r="J60" s="82">
        <v>400</v>
      </c>
      <c r="K60" s="82">
        <v>400</v>
      </c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</row>
    <row r="61" ht="21.75" customHeight="1" spans="1:23">
      <c r="A61" s="81" t="s">
        <v>347</v>
      </c>
      <c r="B61" s="81" t="s">
        <v>414</v>
      </c>
      <c r="C61" s="81" t="s">
        <v>415</v>
      </c>
      <c r="D61" s="81" t="s">
        <v>74</v>
      </c>
      <c r="E61" s="81" t="s">
        <v>116</v>
      </c>
      <c r="F61" s="81" t="s">
        <v>117</v>
      </c>
      <c r="G61" s="81" t="s">
        <v>267</v>
      </c>
      <c r="H61" s="81" t="s">
        <v>268</v>
      </c>
      <c r="I61" s="82">
        <v>4034</v>
      </c>
      <c r="J61" s="82">
        <v>4034</v>
      </c>
      <c r="K61" s="82">
        <v>4034</v>
      </c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</row>
    <row r="62" ht="21.75" customHeight="1" spans="1:23">
      <c r="A62" s="81" t="s">
        <v>347</v>
      </c>
      <c r="B62" s="81" t="s">
        <v>416</v>
      </c>
      <c r="C62" s="81" t="s">
        <v>417</v>
      </c>
      <c r="D62" s="81" t="s">
        <v>74</v>
      </c>
      <c r="E62" s="81" t="s">
        <v>116</v>
      </c>
      <c r="F62" s="81" t="s">
        <v>117</v>
      </c>
      <c r="G62" s="81" t="s">
        <v>343</v>
      </c>
      <c r="H62" s="81" t="s">
        <v>344</v>
      </c>
      <c r="I62" s="82">
        <v>1221380</v>
      </c>
      <c r="J62" s="82">
        <v>1221380</v>
      </c>
      <c r="K62" s="82">
        <v>1221380</v>
      </c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</row>
    <row r="63" ht="21.75" customHeight="1" spans="1:23">
      <c r="A63" s="81" t="s">
        <v>347</v>
      </c>
      <c r="B63" s="81" t="s">
        <v>418</v>
      </c>
      <c r="C63" s="81" t="s">
        <v>419</v>
      </c>
      <c r="D63" s="81" t="s">
        <v>74</v>
      </c>
      <c r="E63" s="81" t="s">
        <v>116</v>
      </c>
      <c r="F63" s="81" t="s">
        <v>117</v>
      </c>
      <c r="G63" s="81" t="s">
        <v>235</v>
      </c>
      <c r="H63" s="81" t="s">
        <v>236</v>
      </c>
      <c r="I63" s="82">
        <v>2500</v>
      </c>
      <c r="J63" s="82">
        <v>2500</v>
      </c>
      <c r="K63" s="82">
        <v>2500</v>
      </c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</row>
    <row r="64" ht="21.75" customHeight="1" spans="1:23">
      <c r="A64" s="81" t="s">
        <v>347</v>
      </c>
      <c r="B64" s="81" t="s">
        <v>418</v>
      </c>
      <c r="C64" s="81" t="s">
        <v>419</v>
      </c>
      <c r="D64" s="81" t="s">
        <v>74</v>
      </c>
      <c r="E64" s="81" t="s">
        <v>116</v>
      </c>
      <c r="F64" s="81" t="s">
        <v>117</v>
      </c>
      <c r="G64" s="81" t="s">
        <v>368</v>
      </c>
      <c r="H64" s="81" t="s">
        <v>369</v>
      </c>
      <c r="I64" s="82">
        <v>54857.97</v>
      </c>
      <c r="J64" s="82">
        <v>54857.97</v>
      </c>
      <c r="K64" s="82">
        <v>54857.97</v>
      </c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</row>
    <row r="65" ht="21.75" customHeight="1" spans="1:23">
      <c r="A65" s="81" t="s">
        <v>347</v>
      </c>
      <c r="B65" s="81" t="s">
        <v>418</v>
      </c>
      <c r="C65" s="81" t="s">
        <v>419</v>
      </c>
      <c r="D65" s="81" t="s">
        <v>74</v>
      </c>
      <c r="E65" s="81" t="s">
        <v>116</v>
      </c>
      <c r="F65" s="81" t="s">
        <v>117</v>
      </c>
      <c r="G65" s="81" t="s">
        <v>343</v>
      </c>
      <c r="H65" s="81" t="s">
        <v>344</v>
      </c>
      <c r="I65" s="82">
        <v>1500</v>
      </c>
      <c r="J65" s="82">
        <v>1500</v>
      </c>
      <c r="K65" s="82">
        <v>1500</v>
      </c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</row>
    <row r="66" ht="21.75" customHeight="1" spans="1:23">
      <c r="A66" s="81" t="s">
        <v>347</v>
      </c>
      <c r="B66" s="81" t="s">
        <v>420</v>
      </c>
      <c r="C66" s="81" t="s">
        <v>363</v>
      </c>
      <c r="D66" s="81" t="s">
        <v>74</v>
      </c>
      <c r="E66" s="81" t="s">
        <v>116</v>
      </c>
      <c r="F66" s="81" t="s">
        <v>117</v>
      </c>
      <c r="G66" s="81" t="s">
        <v>343</v>
      </c>
      <c r="H66" s="81" t="s">
        <v>344</v>
      </c>
      <c r="I66" s="82">
        <v>20165</v>
      </c>
      <c r="J66" s="82">
        <v>20165</v>
      </c>
      <c r="K66" s="82">
        <v>20165</v>
      </c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</row>
    <row r="67" ht="18.75" customHeight="1" spans="1:23">
      <c r="A67" s="69" t="s">
        <v>195</v>
      </c>
      <c r="B67" s="69"/>
      <c r="C67" s="69"/>
      <c r="D67" s="69"/>
      <c r="E67" s="69"/>
      <c r="F67" s="69"/>
      <c r="G67" s="69"/>
      <c r="H67" s="69"/>
      <c r="I67" s="82">
        <v>3379409.8</v>
      </c>
      <c r="J67" s="82">
        <v>3379409.8</v>
      </c>
      <c r="K67" s="82">
        <v>3379409.8</v>
      </c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</row>
  </sheetData>
  <mergeCells count="28">
    <mergeCell ref="A2:W2"/>
    <mergeCell ref="A3:H3"/>
    <mergeCell ref="J4:M4"/>
    <mergeCell ref="N4:P4"/>
    <mergeCell ref="R4:W4"/>
    <mergeCell ref="A67:H6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26" right="0.26" top="0.39" bottom="0.39" header="0.33" footer="0.33"/>
  <pageSetup paperSize="9" scale="2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7"/>
  <sheetViews>
    <sheetView showZeros="0" workbookViewId="0">
      <selection activeCell="A1" sqref="A1"/>
    </sheetView>
  </sheetViews>
  <sheetFormatPr defaultColWidth="10.7083333333333" defaultRowHeight="12" customHeight="1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8" customHeight="1" spans="1:10">
      <c r="J1" s="1" t="s">
        <v>421</v>
      </c>
    </row>
    <row r="2" ht="39.75" customHeight="1" spans="1:10">
      <c r="A2" s="2" t="str">
        <f>"2026"&amp;"年项目支出绩效目标表（本次下达）"</f>
        <v>2026年项目支出绩效目标表（本次下达）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"单位名称："&amp;"富民县文化和旅游局"</f>
        <v>单位名称：富民县文化和旅游局</v>
      </c>
      <c r="B3" s="3"/>
      <c r="C3" s="3"/>
      <c r="D3" s="3"/>
      <c r="E3" s="3"/>
      <c r="F3" s="3"/>
      <c r="G3" s="3"/>
      <c r="H3" s="3"/>
    </row>
    <row r="4" ht="44.25" customHeight="1" spans="1:10">
      <c r="A4" s="69" t="s">
        <v>207</v>
      </c>
      <c r="B4" s="69" t="s">
        <v>422</v>
      </c>
      <c r="C4" s="78" t="s">
        <v>423</v>
      </c>
      <c r="D4" s="69" t="s">
        <v>424</v>
      </c>
      <c r="E4" s="69" t="s">
        <v>425</v>
      </c>
      <c r="F4" s="69" t="s">
        <v>426</v>
      </c>
      <c r="G4" s="69" t="s">
        <v>427</v>
      </c>
      <c r="H4" s="69" t="s">
        <v>428</v>
      </c>
      <c r="I4" s="69" t="s">
        <v>429</v>
      </c>
      <c r="J4" s="69" t="s">
        <v>430</v>
      </c>
    </row>
    <row r="5" ht="18.7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69">
        <v>6</v>
      </c>
      <c r="G5" s="69">
        <v>7</v>
      </c>
      <c r="H5" s="69">
        <v>8</v>
      </c>
      <c r="I5" s="69">
        <v>9</v>
      </c>
      <c r="J5" s="69">
        <v>10</v>
      </c>
    </row>
    <row r="6" ht="42" customHeight="1" outlineLevel="1" spans="1:10">
      <c r="A6" s="79" t="s">
        <v>67</v>
      </c>
      <c r="B6" s="79"/>
      <c r="C6" s="79"/>
      <c r="D6" s="79"/>
      <c r="E6" s="79"/>
      <c r="F6" s="79"/>
      <c r="G6" s="79"/>
      <c r="H6" s="79"/>
      <c r="I6" s="79"/>
      <c r="J6" s="79"/>
    </row>
    <row r="7" ht="42" customHeight="1" outlineLevel="1" spans="1:10">
      <c r="A7" s="80" t="s">
        <v>67</v>
      </c>
      <c r="B7" s="79"/>
      <c r="C7" s="79"/>
      <c r="D7" s="79"/>
      <c r="E7" s="79"/>
      <c r="F7" s="79"/>
      <c r="G7" s="79"/>
      <c r="H7" s="79"/>
      <c r="I7" s="79"/>
      <c r="J7" s="79"/>
    </row>
    <row r="8" ht="42" customHeight="1" outlineLevel="1" spans="1:10">
      <c r="A8" s="79" t="s">
        <v>375</v>
      </c>
      <c r="B8" s="79" t="s">
        <v>431</v>
      </c>
      <c r="C8" s="79" t="s">
        <v>432</v>
      </c>
      <c r="D8" s="79" t="s">
        <v>433</v>
      </c>
      <c r="E8" s="79" t="s">
        <v>434</v>
      </c>
      <c r="F8" s="79" t="s">
        <v>435</v>
      </c>
      <c r="G8" s="79" t="s">
        <v>436</v>
      </c>
      <c r="H8" s="79" t="s">
        <v>437</v>
      </c>
      <c r="I8" s="79" t="s">
        <v>438</v>
      </c>
      <c r="J8" s="79" t="s">
        <v>439</v>
      </c>
    </row>
    <row r="9" ht="42" customHeight="1" outlineLevel="1" spans="1:10">
      <c r="A9" s="79" t="s">
        <v>375</v>
      </c>
      <c r="B9" s="79" t="s">
        <v>431</v>
      </c>
      <c r="C9" s="79" t="s">
        <v>440</v>
      </c>
      <c r="D9" s="79" t="s">
        <v>441</v>
      </c>
      <c r="E9" s="79" t="s">
        <v>442</v>
      </c>
      <c r="F9" s="79" t="s">
        <v>435</v>
      </c>
      <c r="G9" s="79" t="s">
        <v>443</v>
      </c>
      <c r="H9" s="79" t="s">
        <v>437</v>
      </c>
      <c r="I9" s="79" t="s">
        <v>444</v>
      </c>
      <c r="J9" s="79" t="s">
        <v>442</v>
      </c>
    </row>
    <row r="10" ht="42" customHeight="1" outlineLevel="1" spans="1:10">
      <c r="A10" s="79" t="s">
        <v>375</v>
      </c>
      <c r="B10" s="79" t="s">
        <v>431</v>
      </c>
      <c r="C10" s="79" t="s">
        <v>445</v>
      </c>
      <c r="D10" s="79" t="s">
        <v>446</v>
      </c>
      <c r="E10" s="79" t="s">
        <v>447</v>
      </c>
      <c r="F10" s="79" t="s">
        <v>448</v>
      </c>
      <c r="G10" s="79" t="s">
        <v>449</v>
      </c>
      <c r="H10" s="79" t="s">
        <v>437</v>
      </c>
      <c r="I10" s="79" t="s">
        <v>438</v>
      </c>
      <c r="J10" s="79" t="s">
        <v>447</v>
      </c>
    </row>
    <row r="11" ht="42" customHeight="1" outlineLevel="1" spans="1:10">
      <c r="A11" s="79" t="s">
        <v>375</v>
      </c>
      <c r="B11" s="79" t="s">
        <v>431</v>
      </c>
      <c r="C11" s="79" t="s">
        <v>450</v>
      </c>
      <c r="D11" s="79" t="s">
        <v>451</v>
      </c>
      <c r="E11" s="79" t="s">
        <v>452</v>
      </c>
      <c r="F11" s="79" t="s">
        <v>435</v>
      </c>
      <c r="G11" s="79" t="s">
        <v>453</v>
      </c>
      <c r="H11" s="79" t="s">
        <v>454</v>
      </c>
      <c r="I11" s="79" t="s">
        <v>444</v>
      </c>
      <c r="J11" s="79" t="s">
        <v>452</v>
      </c>
    </row>
    <row r="12" ht="42" customHeight="1" outlineLevel="1" spans="1:10">
      <c r="A12" s="79" t="s">
        <v>357</v>
      </c>
      <c r="B12" s="79" t="s">
        <v>455</v>
      </c>
      <c r="C12" s="79" t="s">
        <v>432</v>
      </c>
      <c r="D12" s="79" t="s">
        <v>456</v>
      </c>
      <c r="E12" s="79" t="s">
        <v>457</v>
      </c>
      <c r="F12" s="79" t="s">
        <v>435</v>
      </c>
      <c r="G12" s="79" t="s">
        <v>458</v>
      </c>
      <c r="H12" s="79" t="s">
        <v>459</v>
      </c>
      <c r="I12" s="79" t="s">
        <v>444</v>
      </c>
      <c r="J12" s="79" t="s">
        <v>457</v>
      </c>
    </row>
    <row r="13" ht="42" customHeight="1" outlineLevel="1" spans="1:10">
      <c r="A13" s="79" t="s">
        <v>357</v>
      </c>
      <c r="B13" s="79" t="s">
        <v>455</v>
      </c>
      <c r="C13" s="79" t="s">
        <v>440</v>
      </c>
      <c r="D13" s="79" t="s">
        <v>441</v>
      </c>
      <c r="E13" s="79" t="s">
        <v>460</v>
      </c>
      <c r="F13" s="79" t="s">
        <v>435</v>
      </c>
      <c r="G13" s="79" t="s">
        <v>461</v>
      </c>
      <c r="H13" s="79" t="s">
        <v>437</v>
      </c>
      <c r="I13" s="79" t="s">
        <v>444</v>
      </c>
      <c r="J13" s="79" t="s">
        <v>460</v>
      </c>
    </row>
    <row r="14" ht="42" customHeight="1" outlineLevel="1" spans="1:10">
      <c r="A14" s="79" t="s">
        <v>357</v>
      </c>
      <c r="B14" s="79" t="s">
        <v>455</v>
      </c>
      <c r="C14" s="79" t="s">
        <v>445</v>
      </c>
      <c r="D14" s="79" t="s">
        <v>446</v>
      </c>
      <c r="E14" s="79" t="s">
        <v>462</v>
      </c>
      <c r="F14" s="79" t="s">
        <v>448</v>
      </c>
      <c r="G14" s="79" t="s">
        <v>449</v>
      </c>
      <c r="H14" s="79" t="s">
        <v>437</v>
      </c>
      <c r="I14" s="79" t="s">
        <v>438</v>
      </c>
      <c r="J14" s="79" t="s">
        <v>462</v>
      </c>
    </row>
    <row r="15" ht="42" customHeight="1" outlineLevel="1" spans="1:10">
      <c r="A15" s="79" t="s">
        <v>351</v>
      </c>
      <c r="B15" s="79" t="s">
        <v>463</v>
      </c>
      <c r="C15" s="79" t="s">
        <v>432</v>
      </c>
      <c r="D15" s="79" t="s">
        <v>456</v>
      </c>
      <c r="E15" s="79" t="s">
        <v>464</v>
      </c>
      <c r="F15" s="79" t="s">
        <v>435</v>
      </c>
      <c r="G15" s="79" t="s">
        <v>458</v>
      </c>
      <c r="H15" s="79" t="s">
        <v>459</v>
      </c>
      <c r="I15" s="79" t="s">
        <v>444</v>
      </c>
      <c r="J15" s="79" t="s">
        <v>464</v>
      </c>
    </row>
    <row r="16" ht="42" customHeight="1" outlineLevel="1" spans="1:10">
      <c r="A16" s="79" t="s">
        <v>351</v>
      </c>
      <c r="B16" s="79" t="s">
        <v>463</v>
      </c>
      <c r="C16" s="79" t="s">
        <v>440</v>
      </c>
      <c r="D16" s="79" t="s">
        <v>441</v>
      </c>
      <c r="E16" s="79" t="s">
        <v>460</v>
      </c>
      <c r="F16" s="79" t="s">
        <v>435</v>
      </c>
      <c r="G16" s="79" t="s">
        <v>461</v>
      </c>
      <c r="H16" s="79" t="s">
        <v>437</v>
      </c>
      <c r="I16" s="79" t="s">
        <v>444</v>
      </c>
      <c r="J16" s="79" t="s">
        <v>460</v>
      </c>
    </row>
    <row r="17" ht="42" customHeight="1" outlineLevel="1" spans="1:10">
      <c r="A17" s="79" t="s">
        <v>351</v>
      </c>
      <c r="B17" s="79" t="s">
        <v>463</v>
      </c>
      <c r="C17" s="79" t="s">
        <v>445</v>
      </c>
      <c r="D17" s="79" t="s">
        <v>446</v>
      </c>
      <c r="E17" s="79" t="s">
        <v>465</v>
      </c>
      <c r="F17" s="79" t="s">
        <v>448</v>
      </c>
      <c r="G17" s="79" t="s">
        <v>449</v>
      </c>
      <c r="H17" s="79" t="s">
        <v>437</v>
      </c>
      <c r="I17" s="79" t="s">
        <v>438</v>
      </c>
      <c r="J17" s="79" t="s">
        <v>465</v>
      </c>
    </row>
    <row r="18" ht="42" customHeight="1" outlineLevel="1" spans="1:10">
      <c r="A18" s="79" t="s">
        <v>346</v>
      </c>
      <c r="B18" s="79" t="s">
        <v>466</v>
      </c>
      <c r="C18" s="79" t="s">
        <v>432</v>
      </c>
      <c r="D18" s="79" t="s">
        <v>456</v>
      </c>
      <c r="E18" s="79" t="s">
        <v>467</v>
      </c>
      <c r="F18" s="79" t="s">
        <v>435</v>
      </c>
      <c r="G18" s="79" t="s">
        <v>468</v>
      </c>
      <c r="H18" s="79" t="s">
        <v>437</v>
      </c>
      <c r="I18" s="79" t="s">
        <v>444</v>
      </c>
      <c r="J18" s="79" t="s">
        <v>467</v>
      </c>
    </row>
    <row r="19" ht="42" customHeight="1" outlineLevel="1" spans="1:10">
      <c r="A19" s="79" t="s">
        <v>346</v>
      </c>
      <c r="B19" s="79" t="s">
        <v>466</v>
      </c>
      <c r="C19" s="79" t="s">
        <v>440</v>
      </c>
      <c r="D19" s="79" t="s">
        <v>469</v>
      </c>
      <c r="E19" s="79" t="s">
        <v>470</v>
      </c>
      <c r="F19" s="79" t="s">
        <v>435</v>
      </c>
      <c r="G19" s="79" t="s">
        <v>471</v>
      </c>
      <c r="H19" s="79" t="s">
        <v>472</v>
      </c>
      <c r="I19" s="79" t="s">
        <v>444</v>
      </c>
      <c r="J19" s="79" t="s">
        <v>470</v>
      </c>
    </row>
    <row r="20" ht="42" customHeight="1" outlineLevel="1" spans="1:10">
      <c r="A20" s="79" t="s">
        <v>346</v>
      </c>
      <c r="B20" s="79" t="s">
        <v>466</v>
      </c>
      <c r="C20" s="79" t="s">
        <v>445</v>
      </c>
      <c r="D20" s="79" t="s">
        <v>446</v>
      </c>
      <c r="E20" s="79" t="s">
        <v>446</v>
      </c>
      <c r="F20" s="79" t="s">
        <v>448</v>
      </c>
      <c r="G20" s="79" t="s">
        <v>449</v>
      </c>
      <c r="H20" s="79" t="s">
        <v>437</v>
      </c>
      <c r="I20" s="79" t="s">
        <v>438</v>
      </c>
      <c r="J20" s="79" t="s">
        <v>446</v>
      </c>
    </row>
    <row r="21" ht="42" customHeight="1" outlineLevel="1" spans="1:10">
      <c r="A21" s="79" t="s">
        <v>346</v>
      </c>
      <c r="B21" s="79" t="s">
        <v>466</v>
      </c>
      <c r="C21" s="79" t="s">
        <v>450</v>
      </c>
      <c r="D21" s="79" t="s">
        <v>473</v>
      </c>
      <c r="E21" s="79" t="s">
        <v>474</v>
      </c>
      <c r="F21" s="79" t="s">
        <v>435</v>
      </c>
      <c r="G21" s="79" t="s">
        <v>475</v>
      </c>
      <c r="H21" s="79" t="s">
        <v>437</v>
      </c>
      <c r="I21" s="79" t="s">
        <v>444</v>
      </c>
      <c r="J21" s="79" t="s">
        <v>474</v>
      </c>
    </row>
    <row r="22" ht="42" customHeight="1" outlineLevel="1" spans="1:10">
      <c r="A22" s="79" t="s">
        <v>342</v>
      </c>
      <c r="B22" s="79" t="s">
        <v>476</v>
      </c>
      <c r="C22" s="79" t="s">
        <v>432</v>
      </c>
      <c r="D22" s="79" t="s">
        <v>456</v>
      </c>
      <c r="E22" s="79" t="s">
        <v>477</v>
      </c>
      <c r="F22" s="79" t="s">
        <v>435</v>
      </c>
      <c r="G22" s="79" t="s">
        <v>94</v>
      </c>
      <c r="H22" s="79" t="s">
        <v>478</v>
      </c>
      <c r="I22" s="79" t="s">
        <v>444</v>
      </c>
      <c r="J22" s="79" t="s">
        <v>479</v>
      </c>
    </row>
    <row r="23" ht="42" customHeight="1" outlineLevel="1" spans="1:10">
      <c r="A23" s="79" t="s">
        <v>342</v>
      </c>
      <c r="B23" s="79" t="s">
        <v>476</v>
      </c>
      <c r="C23" s="79" t="s">
        <v>432</v>
      </c>
      <c r="D23" s="79" t="s">
        <v>480</v>
      </c>
      <c r="E23" s="79" t="s">
        <v>481</v>
      </c>
      <c r="F23" s="79" t="s">
        <v>448</v>
      </c>
      <c r="G23" s="79" t="s">
        <v>482</v>
      </c>
      <c r="H23" s="79" t="s">
        <v>437</v>
      </c>
      <c r="I23" s="79" t="s">
        <v>444</v>
      </c>
      <c r="J23" s="79" t="s">
        <v>483</v>
      </c>
    </row>
    <row r="24" ht="42" customHeight="1" outlineLevel="1" spans="1:10">
      <c r="A24" s="79" t="s">
        <v>342</v>
      </c>
      <c r="B24" s="79" t="s">
        <v>476</v>
      </c>
      <c r="C24" s="79" t="s">
        <v>432</v>
      </c>
      <c r="D24" s="79" t="s">
        <v>433</v>
      </c>
      <c r="E24" s="79" t="s">
        <v>484</v>
      </c>
      <c r="F24" s="79" t="s">
        <v>448</v>
      </c>
      <c r="G24" s="79" t="s">
        <v>485</v>
      </c>
      <c r="H24" s="79" t="s">
        <v>486</v>
      </c>
      <c r="I24" s="79" t="s">
        <v>444</v>
      </c>
      <c r="J24" s="79" t="s">
        <v>487</v>
      </c>
    </row>
    <row r="25" ht="42" customHeight="1" outlineLevel="1" spans="1:10">
      <c r="A25" s="79" t="s">
        <v>342</v>
      </c>
      <c r="B25" s="79" t="s">
        <v>476</v>
      </c>
      <c r="C25" s="79" t="s">
        <v>440</v>
      </c>
      <c r="D25" s="79" t="s">
        <v>441</v>
      </c>
      <c r="E25" s="79" t="s">
        <v>488</v>
      </c>
      <c r="F25" s="79" t="s">
        <v>435</v>
      </c>
      <c r="G25" s="79" t="s">
        <v>489</v>
      </c>
      <c r="H25" s="79" t="s">
        <v>472</v>
      </c>
      <c r="I25" s="79" t="s">
        <v>438</v>
      </c>
      <c r="J25" s="79" t="s">
        <v>490</v>
      </c>
    </row>
    <row r="26" ht="42" customHeight="1" outlineLevel="1" spans="1:10">
      <c r="A26" s="79" t="s">
        <v>342</v>
      </c>
      <c r="B26" s="79" t="s">
        <v>476</v>
      </c>
      <c r="C26" s="79" t="s">
        <v>445</v>
      </c>
      <c r="D26" s="79" t="s">
        <v>446</v>
      </c>
      <c r="E26" s="79" t="s">
        <v>491</v>
      </c>
      <c r="F26" s="79" t="s">
        <v>448</v>
      </c>
      <c r="G26" s="79" t="s">
        <v>449</v>
      </c>
      <c r="H26" s="79" t="s">
        <v>437</v>
      </c>
      <c r="I26" s="79" t="s">
        <v>438</v>
      </c>
      <c r="J26" s="79" t="s">
        <v>492</v>
      </c>
    </row>
    <row r="27" ht="42" customHeight="1" outlineLevel="1" spans="1:10">
      <c r="A27" s="79" t="s">
        <v>342</v>
      </c>
      <c r="B27" s="79" t="s">
        <v>476</v>
      </c>
      <c r="C27" s="79" t="s">
        <v>450</v>
      </c>
      <c r="D27" s="79" t="s">
        <v>451</v>
      </c>
      <c r="E27" s="79" t="s">
        <v>451</v>
      </c>
      <c r="F27" s="79" t="s">
        <v>493</v>
      </c>
      <c r="G27" s="79" t="s">
        <v>494</v>
      </c>
      <c r="H27" s="79" t="s">
        <v>454</v>
      </c>
      <c r="I27" s="79" t="s">
        <v>444</v>
      </c>
      <c r="J27" s="79" t="s">
        <v>495</v>
      </c>
    </row>
    <row r="28" ht="42" customHeight="1" outlineLevel="1" spans="1:10">
      <c r="A28" s="79" t="s">
        <v>373</v>
      </c>
      <c r="B28" s="79" t="s">
        <v>496</v>
      </c>
      <c r="C28" s="79" t="s">
        <v>432</v>
      </c>
      <c r="D28" s="79" t="s">
        <v>456</v>
      </c>
      <c r="E28" s="79" t="s">
        <v>497</v>
      </c>
      <c r="F28" s="79" t="s">
        <v>435</v>
      </c>
      <c r="G28" s="79" t="s">
        <v>498</v>
      </c>
      <c r="H28" s="79" t="s">
        <v>499</v>
      </c>
      <c r="I28" s="79" t="s">
        <v>444</v>
      </c>
      <c r="J28" s="79" t="s">
        <v>497</v>
      </c>
    </row>
    <row r="29" ht="42" customHeight="1" outlineLevel="1" spans="1:10">
      <c r="A29" s="79" t="s">
        <v>373</v>
      </c>
      <c r="B29" s="79" t="s">
        <v>496</v>
      </c>
      <c r="C29" s="79" t="s">
        <v>440</v>
      </c>
      <c r="D29" s="79" t="s">
        <v>469</v>
      </c>
      <c r="E29" s="79" t="s">
        <v>500</v>
      </c>
      <c r="F29" s="79" t="s">
        <v>435</v>
      </c>
      <c r="G29" s="79" t="s">
        <v>443</v>
      </c>
      <c r="H29" s="79" t="s">
        <v>437</v>
      </c>
      <c r="I29" s="79" t="s">
        <v>438</v>
      </c>
      <c r="J29" s="79" t="s">
        <v>500</v>
      </c>
    </row>
    <row r="30" ht="42" customHeight="1" outlineLevel="1" spans="1:10">
      <c r="A30" s="79" t="s">
        <v>373</v>
      </c>
      <c r="B30" s="79" t="s">
        <v>496</v>
      </c>
      <c r="C30" s="79" t="s">
        <v>445</v>
      </c>
      <c r="D30" s="79" t="s">
        <v>446</v>
      </c>
      <c r="E30" s="79" t="s">
        <v>446</v>
      </c>
      <c r="F30" s="79" t="s">
        <v>448</v>
      </c>
      <c r="G30" s="79" t="s">
        <v>449</v>
      </c>
      <c r="H30" s="79" t="s">
        <v>437</v>
      </c>
      <c r="I30" s="79" t="s">
        <v>438</v>
      </c>
      <c r="J30" s="79" t="s">
        <v>446</v>
      </c>
    </row>
    <row r="31" ht="42" customHeight="1" outlineLevel="1" spans="1:10">
      <c r="A31" s="79" t="s">
        <v>349</v>
      </c>
      <c r="B31" s="79" t="s">
        <v>463</v>
      </c>
      <c r="C31" s="79" t="s">
        <v>432</v>
      </c>
      <c r="D31" s="79" t="s">
        <v>456</v>
      </c>
      <c r="E31" s="79" t="s">
        <v>457</v>
      </c>
      <c r="F31" s="79" t="s">
        <v>435</v>
      </c>
      <c r="G31" s="79" t="s">
        <v>458</v>
      </c>
      <c r="H31" s="79" t="s">
        <v>459</v>
      </c>
      <c r="I31" s="79" t="s">
        <v>444</v>
      </c>
      <c r="J31" s="79" t="s">
        <v>501</v>
      </c>
    </row>
    <row r="32" ht="42" customHeight="1" outlineLevel="1" spans="1:10">
      <c r="A32" s="79" t="s">
        <v>349</v>
      </c>
      <c r="B32" s="79" t="s">
        <v>463</v>
      </c>
      <c r="C32" s="79" t="s">
        <v>440</v>
      </c>
      <c r="D32" s="79" t="s">
        <v>441</v>
      </c>
      <c r="E32" s="79" t="s">
        <v>502</v>
      </c>
      <c r="F32" s="79" t="s">
        <v>435</v>
      </c>
      <c r="G32" s="79" t="s">
        <v>461</v>
      </c>
      <c r="H32" s="79" t="s">
        <v>437</v>
      </c>
      <c r="I32" s="79" t="s">
        <v>444</v>
      </c>
      <c r="J32" s="79" t="s">
        <v>503</v>
      </c>
    </row>
    <row r="33" ht="42" customHeight="1" outlineLevel="1" spans="1:10">
      <c r="A33" s="79" t="s">
        <v>349</v>
      </c>
      <c r="B33" s="79" t="s">
        <v>463</v>
      </c>
      <c r="C33" s="79" t="s">
        <v>445</v>
      </c>
      <c r="D33" s="79" t="s">
        <v>446</v>
      </c>
      <c r="E33" s="79" t="s">
        <v>504</v>
      </c>
      <c r="F33" s="79" t="s">
        <v>448</v>
      </c>
      <c r="G33" s="79" t="s">
        <v>449</v>
      </c>
      <c r="H33" s="79" t="s">
        <v>437</v>
      </c>
      <c r="I33" s="79" t="s">
        <v>438</v>
      </c>
      <c r="J33" s="79" t="s">
        <v>503</v>
      </c>
    </row>
    <row r="34" ht="42" customHeight="1" outlineLevel="1" spans="1:10">
      <c r="A34" s="79" t="s">
        <v>361</v>
      </c>
      <c r="B34" s="79" t="s">
        <v>505</v>
      </c>
      <c r="C34" s="79" t="s">
        <v>432</v>
      </c>
      <c r="D34" s="79" t="s">
        <v>456</v>
      </c>
      <c r="E34" s="79" t="s">
        <v>457</v>
      </c>
      <c r="F34" s="79" t="s">
        <v>435</v>
      </c>
      <c r="G34" s="79" t="s">
        <v>458</v>
      </c>
      <c r="H34" s="79" t="s">
        <v>459</v>
      </c>
      <c r="I34" s="79" t="s">
        <v>444</v>
      </c>
      <c r="J34" s="79" t="s">
        <v>457</v>
      </c>
    </row>
    <row r="35" ht="42" customHeight="1" outlineLevel="1" spans="1:10">
      <c r="A35" s="79" t="s">
        <v>361</v>
      </c>
      <c r="B35" s="79" t="s">
        <v>505</v>
      </c>
      <c r="C35" s="79" t="s">
        <v>440</v>
      </c>
      <c r="D35" s="79" t="s">
        <v>441</v>
      </c>
      <c r="E35" s="79" t="s">
        <v>460</v>
      </c>
      <c r="F35" s="79" t="s">
        <v>435</v>
      </c>
      <c r="G35" s="79" t="s">
        <v>461</v>
      </c>
      <c r="H35" s="79" t="s">
        <v>437</v>
      </c>
      <c r="I35" s="79" t="s">
        <v>438</v>
      </c>
      <c r="J35" s="79" t="s">
        <v>460</v>
      </c>
    </row>
    <row r="36" ht="42" customHeight="1" outlineLevel="1" spans="1:10">
      <c r="A36" s="79" t="s">
        <v>361</v>
      </c>
      <c r="B36" s="79" t="s">
        <v>505</v>
      </c>
      <c r="C36" s="79" t="s">
        <v>445</v>
      </c>
      <c r="D36" s="79" t="s">
        <v>446</v>
      </c>
      <c r="E36" s="79" t="s">
        <v>447</v>
      </c>
      <c r="F36" s="79" t="s">
        <v>448</v>
      </c>
      <c r="G36" s="79" t="s">
        <v>449</v>
      </c>
      <c r="H36" s="79" t="s">
        <v>437</v>
      </c>
      <c r="I36" s="79" t="s">
        <v>438</v>
      </c>
      <c r="J36" s="79" t="s">
        <v>447</v>
      </c>
    </row>
    <row r="37" ht="42" customHeight="1" outlineLevel="1" spans="1:10">
      <c r="A37" s="79" t="s">
        <v>363</v>
      </c>
      <c r="B37" s="79" t="s">
        <v>506</v>
      </c>
      <c r="C37" s="79" t="s">
        <v>432</v>
      </c>
      <c r="D37" s="79" t="s">
        <v>433</v>
      </c>
      <c r="E37" s="79" t="s">
        <v>507</v>
      </c>
      <c r="F37" s="79" t="s">
        <v>435</v>
      </c>
      <c r="G37" s="79" t="s">
        <v>507</v>
      </c>
      <c r="H37" s="79" t="s">
        <v>437</v>
      </c>
      <c r="I37" s="79" t="s">
        <v>444</v>
      </c>
      <c r="J37" s="79" t="s">
        <v>507</v>
      </c>
    </row>
    <row r="38" ht="42" customHeight="1" outlineLevel="1" spans="1:10">
      <c r="A38" s="79" t="s">
        <v>363</v>
      </c>
      <c r="B38" s="79" t="s">
        <v>506</v>
      </c>
      <c r="C38" s="79" t="s">
        <v>440</v>
      </c>
      <c r="D38" s="79" t="s">
        <v>441</v>
      </c>
      <c r="E38" s="79" t="s">
        <v>508</v>
      </c>
      <c r="F38" s="79" t="s">
        <v>435</v>
      </c>
      <c r="G38" s="79" t="s">
        <v>443</v>
      </c>
      <c r="H38" s="79" t="s">
        <v>437</v>
      </c>
      <c r="I38" s="79" t="s">
        <v>444</v>
      </c>
      <c r="J38" s="79" t="s">
        <v>508</v>
      </c>
    </row>
    <row r="39" ht="42" customHeight="1" outlineLevel="1" spans="1:10">
      <c r="A39" s="79" t="s">
        <v>363</v>
      </c>
      <c r="B39" s="79" t="s">
        <v>506</v>
      </c>
      <c r="C39" s="79" t="s">
        <v>445</v>
      </c>
      <c r="D39" s="79" t="s">
        <v>446</v>
      </c>
      <c r="E39" s="79" t="s">
        <v>446</v>
      </c>
      <c r="F39" s="79" t="s">
        <v>448</v>
      </c>
      <c r="G39" s="79" t="s">
        <v>449</v>
      </c>
      <c r="H39" s="79" t="s">
        <v>437</v>
      </c>
      <c r="I39" s="79" t="s">
        <v>438</v>
      </c>
      <c r="J39" s="79" t="s">
        <v>446</v>
      </c>
    </row>
    <row r="40" ht="42" customHeight="1" outlineLevel="1" spans="1:10">
      <c r="A40" s="79" t="s">
        <v>371</v>
      </c>
      <c r="B40" s="79" t="s">
        <v>509</v>
      </c>
      <c r="C40" s="79" t="s">
        <v>432</v>
      </c>
      <c r="D40" s="79" t="s">
        <v>433</v>
      </c>
      <c r="E40" s="79" t="s">
        <v>507</v>
      </c>
      <c r="F40" s="79" t="s">
        <v>435</v>
      </c>
      <c r="G40" s="79" t="s">
        <v>468</v>
      </c>
      <c r="H40" s="79" t="s">
        <v>437</v>
      </c>
      <c r="I40" s="79" t="s">
        <v>444</v>
      </c>
      <c r="J40" s="79" t="s">
        <v>507</v>
      </c>
    </row>
    <row r="41" ht="42" customHeight="1" outlineLevel="1" spans="1:10">
      <c r="A41" s="79" t="s">
        <v>371</v>
      </c>
      <c r="B41" s="79" t="s">
        <v>509</v>
      </c>
      <c r="C41" s="79" t="s">
        <v>440</v>
      </c>
      <c r="D41" s="79" t="s">
        <v>441</v>
      </c>
      <c r="E41" s="79" t="s">
        <v>510</v>
      </c>
      <c r="F41" s="79" t="s">
        <v>435</v>
      </c>
      <c r="G41" s="79" t="s">
        <v>443</v>
      </c>
      <c r="H41" s="79" t="s">
        <v>437</v>
      </c>
      <c r="I41" s="79" t="s">
        <v>438</v>
      </c>
      <c r="J41" s="79" t="s">
        <v>510</v>
      </c>
    </row>
    <row r="42" ht="42" customHeight="1" outlineLevel="1" spans="1:10">
      <c r="A42" s="79" t="s">
        <v>371</v>
      </c>
      <c r="B42" s="79" t="s">
        <v>509</v>
      </c>
      <c r="C42" s="79" t="s">
        <v>445</v>
      </c>
      <c r="D42" s="79" t="s">
        <v>446</v>
      </c>
      <c r="E42" s="79" t="s">
        <v>447</v>
      </c>
      <c r="F42" s="79" t="s">
        <v>448</v>
      </c>
      <c r="G42" s="79" t="s">
        <v>449</v>
      </c>
      <c r="H42" s="79" t="s">
        <v>437</v>
      </c>
      <c r="I42" s="79" t="s">
        <v>438</v>
      </c>
      <c r="J42" s="79" t="s">
        <v>447</v>
      </c>
    </row>
    <row r="43" ht="42" customHeight="1" outlineLevel="1" spans="1:10">
      <c r="A43" s="79" t="s">
        <v>355</v>
      </c>
      <c r="B43" s="79" t="s">
        <v>455</v>
      </c>
      <c r="C43" s="79" t="s">
        <v>432</v>
      </c>
      <c r="D43" s="79" t="s">
        <v>456</v>
      </c>
      <c r="E43" s="79" t="s">
        <v>457</v>
      </c>
      <c r="F43" s="79" t="s">
        <v>435</v>
      </c>
      <c r="G43" s="79" t="s">
        <v>458</v>
      </c>
      <c r="H43" s="79" t="s">
        <v>459</v>
      </c>
      <c r="I43" s="79" t="s">
        <v>444</v>
      </c>
      <c r="J43" s="79" t="s">
        <v>457</v>
      </c>
    </row>
    <row r="44" ht="42" customHeight="1" outlineLevel="1" spans="1:10">
      <c r="A44" s="79" t="s">
        <v>355</v>
      </c>
      <c r="B44" s="79" t="s">
        <v>455</v>
      </c>
      <c r="C44" s="79" t="s">
        <v>440</v>
      </c>
      <c r="D44" s="79" t="s">
        <v>441</v>
      </c>
      <c r="E44" s="79" t="s">
        <v>460</v>
      </c>
      <c r="F44" s="79" t="s">
        <v>435</v>
      </c>
      <c r="G44" s="79" t="s">
        <v>461</v>
      </c>
      <c r="H44" s="79" t="s">
        <v>437</v>
      </c>
      <c r="I44" s="79" t="s">
        <v>444</v>
      </c>
      <c r="J44" s="79" t="s">
        <v>460</v>
      </c>
    </row>
    <row r="45" ht="42" customHeight="1" outlineLevel="1" spans="1:10">
      <c r="A45" s="79" t="s">
        <v>355</v>
      </c>
      <c r="B45" s="79" t="s">
        <v>455</v>
      </c>
      <c r="C45" s="79" t="s">
        <v>445</v>
      </c>
      <c r="D45" s="79" t="s">
        <v>446</v>
      </c>
      <c r="E45" s="79" t="s">
        <v>462</v>
      </c>
      <c r="F45" s="79" t="s">
        <v>448</v>
      </c>
      <c r="G45" s="79" t="s">
        <v>449</v>
      </c>
      <c r="H45" s="79" t="s">
        <v>437</v>
      </c>
      <c r="I45" s="79" t="s">
        <v>438</v>
      </c>
      <c r="J45" s="79" t="s">
        <v>462</v>
      </c>
    </row>
    <row r="46" ht="42" customHeight="1" outlineLevel="1" spans="1:10">
      <c r="A46" s="80" t="s">
        <v>70</v>
      </c>
      <c r="B46" s="8"/>
      <c r="C46" s="8"/>
      <c r="D46" s="8"/>
      <c r="E46" s="8"/>
      <c r="F46" s="8"/>
      <c r="G46" s="8"/>
      <c r="H46" s="8"/>
      <c r="I46" s="8"/>
      <c r="J46" s="8"/>
    </row>
    <row r="47" ht="42" customHeight="1" outlineLevel="1" spans="1:10">
      <c r="A47" s="79" t="s">
        <v>390</v>
      </c>
      <c r="B47" s="79" t="s">
        <v>511</v>
      </c>
      <c r="C47" s="79" t="s">
        <v>432</v>
      </c>
      <c r="D47" s="79" t="s">
        <v>480</v>
      </c>
      <c r="E47" s="79" t="s">
        <v>512</v>
      </c>
      <c r="F47" s="79" t="s">
        <v>435</v>
      </c>
      <c r="G47" s="79" t="s">
        <v>468</v>
      </c>
      <c r="H47" s="79" t="s">
        <v>437</v>
      </c>
      <c r="I47" s="79" t="s">
        <v>444</v>
      </c>
      <c r="J47" s="79" t="s">
        <v>512</v>
      </c>
    </row>
    <row r="48" ht="42" customHeight="1" outlineLevel="1" spans="1:10">
      <c r="A48" s="79" t="s">
        <v>390</v>
      </c>
      <c r="B48" s="79" t="s">
        <v>511</v>
      </c>
      <c r="C48" s="79" t="s">
        <v>440</v>
      </c>
      <c r="D48" s="79" t="s">
        <v>441</v>
      </c>
      <c r="E48" s="79" t="s">
        <v>513</v>
      </c>
      <c r="F48" s="79" t="s">
        <v>448</v>
      </c>
      <c r="G48" s="79" t="s">
        <v>449</v>
      </c>
      <c r="H48" s="79" t="s">
        <v>437</v>
      </c>
      <c r="I48" s="79" t="s">
        <v>438</v>
      </c>
      <c r="J48" s="79" t="s">
        <v>513</v>
      </c>
    </row>
    <row r="49" ht="42" customHeight="1" outlineLevel="1" spans="1:10">
      <c r="A49" s="79" t="s">
        <v>390</v>
      </c>
      <c r="B49" s="79" t="s">
        <v>511</v>
      </c>
      <c r="C49" s="79" t="s">
        <v>440</v>
      </c>
      <c r="D49" s="79" t="s">
        <v>469</v>
      </c>
      <c r="E49" s="79" t="s">
        <v>514</v>
      </c>
      <c r="F49" s="79" t="s">
        <v>435</v>
      </c>
      <c r="G49" s="79" t="s">
        <v>515</v>
      </c>
      <c r="H49" s="79" t="s">
        <v>437</v>
      </c>
      <c r="I49" s="79" t="s">
        <v>438</v>
      </c>
      <c r="J49" s="79" t="s">
        <v>514</v>
      </c>
    </row>
    <row r="50" ht="42" customHeight="1" outlineLevel="1" spans="1:10">
      <c r="A50" s="79" t="s">
        <v>390</v>
      </c>
      <c r="B50" s="79" t="s">
        <v>511</v>
      </c>
      <c r="C50" s="79" t="s">
        <v>445</v>
      </c>
      <c r="D50" s="79" t="s">
        <v>446</v>
      </c>
      <c r="E50" s="79" t="s">
        <v>516</v>
      </c>
      <c r="F50" s="79" t="s">
        <v>448</v>
      </c>
      <c r="G50" s="79" t="s">
        <v>449</v>
      </c>
      <c r="H50" s="79" t="s">
        <v>437</v>
      </c>
      <c r="I50" s="79" t="s">
        <v>438</v>
      </c>
      <c r="J50" s="79" t="s">
        <v>516</v>
      </c>
    </row>
    <row r="51" ht="42" customHeight="1" outlineLevel="1" spans="1:10">
      <c r="A51" s="79" t="s">
        <v>390</v>
      </c>
      <c r="B51" s="79" t="s">
        <v>511</v>
      </c>
      <c r="C51" s="79" t="s">
        <v>445</v>
      </c>
      <c r="D51" s="79" t="s">
        <v>446</v>
      </c>
      <c r="E51" s="79" t="s">
        <v>517</v>
      </c>
      <c r="F51" s="79" t="s">
        <v>448</v>
      </c>
      <c r="G51" s="79" t="s">
        <v>449</v>
      </c>
      <c r="H51" s="79" t="s">
        <v>437</v>
      </c>
      <c r="I51" s="79" t="s">
        <v>438</v>
      </c>
      <c r="J51" s="79" t="s">
        <v>517</v>
      </c>
    </row>
    <row r="52" ht="42" customHeight="1" outlineLevel="1" spans="1:10">
      <c r="A52" s="79" t="s">
        <v>392</v>
      </c>
      <c r="B52" s="79" t="s">
        <v>518</v>
      </c>
      <c r="C52" s="79" t="s">
        <v>432</v>
      </c>
      <c r="D52" s="79" t="s">
        <v>456</v>
      </c>
      <c r="E52" s="79" t="s">
        <v>519</v>
      </c>
      <c r="F52" s="79" t="s">
        <v>435</v>
      </c>
      <c r="G52" s="79" t="s">
        <v>520</v>
      </c>
      <c r="H52" s="79" t="s">
        <v>478</v>
      </c>
      <c r="I52" s="79" t="s">
        <v>444</v>
      </c>
      <c r="J52" s="79" t="s">
        <v>519</v>
      </c>
    </row>
    <row r="53" ht="42" customHeight="1" outlineLevel="1" spans="1:10">
      <c r="A53" s="79" t="s">
        <v>392</v>
      </c>
      <c r="B53" s="79" t="s">
        <v>518</v>
      </c>
      <c r="C53" s="79" t="s">
        <v>432</v>
      </c>
      <c r="D53" s="79" t="s">
        <v>456</v>
      </c>
      <c r="E53" s="79" t="s">
        <v>521</v>
      </c>
      <c r="F53" s="79" t="s">
        <v>522</v>
      </c>
      <c r="G53" s="79" t="s">
        <v>485</v>
      </c>
      <c r="H53" s="79" t="s">
        <v>486</v>
      </c>
      <c r="I53" s="79" t="s">
        <v>444</v>
      </c>
      <c r="J53" s="79" t="s">
        <v>521</v>
      </c>
    </row>
    <row r="54" ht="42" customHeight="1" outlineLevel="1" spans="1:10">
      <c r="A54" s="79" t="s">
        <v>392</v>
      </c>
      <c r="B54" s="79" t="s">
        <v>518</v>
      </c>
      <c r="C54" s="79" t="s">
        <v>432</v>
      </c>
      <c r="D54" s="79" t="s">
        <v>480</v>
      </c>
      <c r="E54" s="79" t="s">
        <v>523</v>
      </c>
      <c r="F54" s="79" t="s">
        <v>448</v>
      </c>
      <c r="G54" s="79" t="s">
        <v>524</v>
      </c>
      <c r="H54" s="79" t="s">
        <v>525</v>
      </c>
      <c r="I54" s="79" t="s">
        <v>444</v>
      </c>
      <c r="J54" s="79" t="s">
        <v>523</v>
      </c>
    </row>
    <row r="55" ht="42" customHeight="1" outlineLevel="1" spans="1:10">
      <c r="A55" s="79" t="s">
        <v>392</v>
      </c>
      <c r="B55" s="79" t="s">
        <v>518</v>
      </c>
      <c r="C55" s="79" t="s">
        <v>440</v>
      </c>
      <c r="D55" s="79" t="s">
        <v>441</v>
      </c>
      <c r="E55" s="79" t="s">
        <v>460</v>
      </c>
      <c r="F55" s="79" t="s">
        <v>435</v>
      </c>
      <c r="G55" s="79" t="s">
        <v>443</v>
      </c>
      <c r="H55" s="79" t="s">
        <v>437</v>
      </c>
      <c r="I55" s="79" t="s">
        <v>438</v>
      </c>
      <c r="J55" s="79" t="s">
        <v>460</v>
      </c>
    </row>
    <row r="56" ht="42" customHeight="1" outlineLevel="1" spans="1:10">
      <c r="A56" s="79" t="s">
        <v>392</v>
      </c>
      <c r="B56" s="79" t="s">
        <v>518</v>
      </c>
      <c r="C56" s="79" t="s">
        <v>445</v>
      </c>
      <c r="D56" s="79" t="s">
        <v>446</v>
      </c>
      <c r="E56" s="79" t="s">
        <v>447</v>
      </c>
      <c r="F56" s="79" t="s">
        <v>448</v>
      </c>
      <c r="G56" s="79" t="s">
        <v>449</v>
      </c>
      <c r="H56" s="79" t="s">
        <v>437</v>
      </c>
      <c r="I56" s="79" t="s">
        <v>438</v>
      </c>
      <c r="J56" s="79" t="s">
        <v>447</v>
      </c>
    </row>
    <row r="57" ht="42" customHeight="1" outlineLevel="1" spans="1:10">
      <c r="A57" s="79" t="s">
        <v>394</v>
      </c>
      <c r="B57" s="79" t="s">
        <v>518</v>
      </c>
      <c r="C57" s="79" t="s">
        <v>432</v>
      </c>
      <c r="D57" s="79" t="s">
        <v>456</v>
      </c>
      <c r="E57" s="79" t="s">
        <v>519</v>
      </c>
      <c r="F57" s="79" t="s">
        <v>435</v>
      </c>
      <c r="G57" s="79" t="s">
        <v>520</v>
      </c>
      <c r="H57" s="79" t="s">
        <v>478</v>
      </c>
      <c r="I57" s="79" t="s">
        <v>444</v>
      </c>
      <c r="J57" s="79" t="s">
        <v>519</v>
      </c>
    </row>
    <row r="58" ht="42" customHeight="1" outlineLevel="1" spans="1:10">
      <c r="A58" s="79" t="s">
        <v>394</v>
      </c>
      <c r="B58" s="79" t="s">
        <v>518</v>
      </c>
      <c r="C58" s="79" t="s">
        <v>432</v>
      </c>
      <c r="D58" s="79" t="s">
        <v>456</v>
      </c>
      <c r="E58" s="79" t="s">
        <v>521</v>
      </c>
      <c r="F58" s="79" t="s">
        <v>522</v>
      </c>
      <c r="G58" s="79" t="s">
        <v>485</v>
      </c>
      <c r="H58" s="79" t="s">
        <v>486</v>
      </c>
      <c r="I58" s="79" t="s">
        <v>444</v>
      </c>
      <c r="J58" s="79" t="s">
        <v>521</v>
      </c>
    </row>
    <row r="59" ht="42" customHeight="1" outlineLevel="1" spans="1:10">
      <c r="A59" s="79" t="s">
        <v>394</v>
      </c>
      <c r="B59" s="79" t="s">
        <v>518</v>
      </c>
      <c r="C59" s="79" t="s">
        <v>432</v>
      </c>
      <c r="D59" s="79" t="s">
        <v>480</v>
      </c>
      <c r="E59" s="79" t="s">
        <v>523</v>
      </c>
      <c r="F59" s="79" t="s">
        <v>522</v>
      </c>
      <c r="G59" s="79" t="s">
        <v>524</v>
      </c>
      <c r="H59" s="79" t="s">
        <v>525</v>
      </c>
      <c r="I59" s="79" t="s">
        <v>444</v>
      </c>
      <c r="J59" s="79" t="s">
        <v>523</v>
      </c>
    </row>
    <row r="60" ht="42" customHeight="1" outlineLevel="1" spans="1:10">
      <c r="A60" s="79" t="s">
        <v>394</v>
      </c>
      <c r="B60" s="79" t="s">
        <v>518</v>
      </c>
      <c r="C60" s="79" t="s">
        <v>440</v>
      </c>
      <c r="D60" s="79" t="s">
        <v>441</v>
      </c>
      <c r="E60" s="79" t="s">
        <v>460</v>
      </c>
      <c r="F60" s="79" t="s">
        <v>435</v>
      </c>
      <c r="G60" s="79" t="s">
        <v>443</v>
      </c>
      <c r="H60" s="79" t="s">
        <v>437</v>
      </c>
      <c r="I60" s="79" t="s">
        <v>438</v>
      </c>
      <c r="J60" s="79" t="s">
        <v>460</v>
      </c>
    </row>
    <row r="61" ht="42" customHeight="1" outlineLevel="1" spans="1:10">
      <c r="A61" s="79" t="s">
        <v>394</v>
      </c>
      <c r="B61" s="79" t="s">
        <v>518</v>
      </c>
      <c r="C61" s="79" t="s">
        <v>445</v>
      </c>
      <c r="D61" s="79" t="s">
        <v>446</v>
      </c>
      <c r="E61" s="79" t="s">
        <v>447</v>
      </c>
      <c r="F61" s="79" t="s">
        <v>448</v>
      </c>
      <c r="G61" s="79" t="s">
        <v>449</v>
      </c>
      <c r="H61" s="79" t="s">
        <v>437</v>
      </c>
      <c r="I61" s="79" t="s">
        <v>438</v>
      </c>
      <c r="J61" s="79" t="s">
        <v>447</v>
      </c>
    </row>
    <row r="62" ht="42" customHeight="1" outlineLevel="1" spans="1:10">
      <c r="A62" s="79" t="s">
        <v>396</v>
      </c>
      <c r="B62" s="79" t="s">
        <v>526</v>
      </c>
      <c r="C62" s="79" t="s">
        <v>432</v>
      </c>
      <c r="D62" s="79" t="s">
        <v>456</v>
      </c>
      <c r="E62" s="79" t="s">
        <v>527</v>
      </c>
      <c r="F62" s="79" t="s">
        <v>435</v>
      </c>
      <c r="G62" s="79" t="s">
        <v>96</v>
      </c>
      <c r="H62" s="79" t="s">
        <v>528</v>
      </c>
      <c r="I62" s="79" t="s">
        <v>444</v>
      </c>
      <c r="J62" s="79" t="s">
        <v>527</v>
      </c>
    </row>
    <row r="63" ht="42" customHeight="1" outlineLevel="1" spans="1:10">
      <c r="A63" s="79" t="s">
        <v>396</v>
      </c>
      <c r="B63" s="79" t="s">
        <v>526</v>
      </c>
      <c r="C63" s="79" t="s">
        <v>432</v>
      </c>
      <c r="D63" s="79" t="s">
        <v>433</v>
      </c>
      <c r="E63" s="79" t="s">
        <v>529</v>
      </c>
      <c r="F63" s="79" t="s">
        <v>435</v>
      </c>
      <c r="G63" s="79" t="s">
        <v>468</v>
      </c>
      <c r="H63" s="79" t="s">
        <v>437</v>
      </c>
      <c r="I63" s="79" t="s">
        <v>444</v>
      </c>
      <c r="J63" s="79" t="s">
        <v>529</v>
      </c>
    </row>
    <row r="64" ht="42" customHeight="1" outlineLevel="1" spans="1:10">
      <c r="A64" s="79" t="s">
        <v>396</v>
      </c>
      <c r="B64" s="79" t="s">
        <v>526</v>
      </c>
      <c r="C64" s="79" t="s">
        <v>440</v>
      </c>
      <c r="D64" s="79" t="s">
        <v>441</v>
      </c>
      <c r="E64" s="79" t="s">
        <v>530</v>
      </c>
      <c r="F64" s="79" t="s">
        <v>435</v>
      </c>
      <c r="G64" s="79" t="s">
        <v>531</v>
      </c>
      <c r="H64" s="79" t="s">
        <v>437</v>
      </c>
      <c r="I64" s="79" t="s">
        <v>438</v>
      </c>
      <c r="J64" s="79" t="s">
        <v>530</v>
      </c>
    </row>
    <row r="65" ht="42" customHeight="1" outlineLevel="1" spans="1:10">
      <c r="A65" s="79" t="s">
        <v>396</v>
      </c>
      <c r="B65" s="79" t="s">
        <v>526</v>
      </c>
      <c r="C65" s="79" t="s">
        <v>445</v>
      </c>
      <c r="D65" s="79" t="s">
        <v>446</v>
      </c>
      <c r="E65" s="79" t="s">
        <v>532</v>
      </c>
      <c r="F65" s="79" t="s">
        <v>448</v>
      </c>
      <c r="G65" s="79" t="s">
        <v>449</v>
      </c>
      <c r="H65" s="79" t="s">
        <v>437</v>
      </c>
      <c r="I65" s="79" t="s">
        <v>438</v>
      </c>
      <c r="J65" s="79" t="s">
        <v>532</v>
      </c>
    </row>
    <row r="66" ht="42" customHeight="1" outlineLevel="1" spans="1:10">
      <c r="A66" s="79" t="s">
        <v>377</v>
      </c>
      <c r="B66" s="79" t="s">
        <v>533</v>
      </c>
      <c r="C66" s="79" t="s">
        <v>432</v>
      </c>
      <c r="D66" s="79" t="s">
        <v>456</v>
      </c>
      <c r="E66" s="79" t="s">
        <v>534</v>
      </c>
      <c r="F66" s="79" t="s">
        <v>435</v>
      </c>
      <c r="G66" s="79" t="s">
        <v>535</v>
      </c>
      <c r="H66" s="79" t="s">
        <v>536</v>
      </c>
      <c r="I66" s="79" t="s">
        <v>444</v>
      </c>
      <c r="J66" s="79" t="s">
        <v>537</v>
      </c>
    </row>
    <row r="67" ht="42" customHeight="1" outlineLevel="1" spans="1:10">
      <c r="A67" s="79" t="s">
        <v>377</v>
      </c>
      <c r="B67" s="79" t="s">
        <v>533</v>
      </c>
      <c r="C67" s="79" t="s">
        <v>432</v>
      </c>
      <c r="D67" s="79" t="s">
        <v>480</v>
      </c>
      <c r="E67" s="79" t="s">
        <v>538</v>
      </c>
      <c r="F67" s="79" t="s">
        <v>435</v>
      </c>
      <c r="G67" s="79" t="s">
        <v>539</v>
      </c>
      <c r="H67" s="79" t="s">
        <v>472</v>
      </c>
      <c r="I67" s="79" t="s">
        <v>444</v>
      </c>
      <c r="J67" s="79" t="s">
        <v>540</v>
      </c>
    </row>
    <row r="68" ht="42" customHeight="1" outlineLevel="1" spans="1:10">
      <c r="A68" s="79" t="s">
        <v>377</v>
      </c>
      <c r="B68" s="79" t="s">
        <v>533</v>
      </c>
      <c r="C68" s="79" t="s">
        <v>432</v>
      </c>
      <c r="D68" s="79" t="s">
        <v>433</v>
      </c>
      <c r="E68" s="79" t="s">
        <v>541</v>
      </c>
      <c r="F68" s="79" t="s">
        <v>435</v>
      </c>
      <c r="G68" s="79" t="s">
        <v>449</v>
      </c>
      <c r="H68" s="79" t="s">
        <v>437</v>
      </c>
      <c r="I68" s="79" t="s">
        <v>444</v>
      </c>
      <c r="J68" s="79" t="s">
        <v>542</v>
      </c>
    </row>
    <row r="69" ht="42" customHeight="1" outlineLevel="1" spans="1:10">
      <c r="A69" s="79" t="s">
        <v>377</v>
      </c>
      <c r="B69" s="79" t="s">
        <v>533</v>
      </c>
      <c r="C69" s="79" t="s">
        <v>440</v>
      </c>
      <c r="D69" s="79" t="s">
        <v>441</v>
      </c>
      <c r="E69" s="79" t="s">
        <v>543</v>
      </c>
      <c r="F69" s="79" t="s">
        <v>435</v>
      </c>
      <c r="G69" s="79" t="s">
        <v>544</v>
      </c>
      <c r="H69" s="79" t="s">
        <v>472</v>
      </c>
      <c r="I69" s="79" t="s">
        <v>438</v>
      </c>
      <c r="J69" s="79" t="s">
        <v>545</v>
      </c>
    </row>
    <row r="70" ht="42" customHeight="1" outlineLevel="1" spans="1:10">
      <c r="A70" s="79" t="s">
        <v>377</v>
      </c>
      <c r="B70" s="79" t="s">
        <v>533</v>
      </c>
      <c r="C70" s="79" t="s">
        <v>445</v>
      </c>
      <c r="D70" s="79" t="s">
        <v>446</v>
      </c>
      <c r="E70" s="79" t="s">
        <v>492</v>
      </c>
      <c r="F70" s="79" t="s">
        <v>448</v>
      </c>
      <c r="G70" s="79" t="s">
        <v>449</v>
      </c>
      <c r="H70" s="79" t="s">
        <v>437</v>
      </c>
      <c r="I70" s="79" t="s">
        <v>438</v>
      </c>
      <c r="J70" s="79" t="s">
        <v>492</v>
      </c>
    </row>
    <row r="71" ht="42" customHeight="1" outlineLevel="1" spans="1:10">
      <c r="A71" s="79" t="s">
        <v>377</v>
      </c>
      <c r="B71" s="79" t="s">
        <v>533</v>
      </c>
      <c r="C71" s="79" t="s">
        <v>450</v>
      </c>
      <c r="D71" s="79" t="s">
        <v>451</v>
      </c>
      <c r="E71" s="79" t="s">
        <v>546</v>
      </c>
      <c r="F71" s="79" t="s">
        <v>493</v>
      </c>
      <c r="G71" s="79" t="s">
        <v>468</v>
      </c>
      <c r="H71" s="79" t="s">
        <v>454</v>
      </c>
      <c r="I71" s="79" t="s">
        <v>444</v>
      </c>
      <c r="J71" s="79" t="s">
        <v>547</v>
      </c>
    </row>
    <row r="72" ht="42" customHeight="1" outlineLevel="1" spans="1:10">
      <c r="A72" s="79" t="s">
        <v>388</v>
      </c>
      <c r="B72" s="79" t="s">
        <v>511</v>
      </c>
      <c r="C72" s="79" t="s">
        <v>432</v>
      </c>
      <c r="D72" s="79" t="s">
        <v>456</v>
      </c>
      <c r="E72" s="79" t="s">
        <v>548</v>
      </c>
      <c r="F72" s="79" t="s">
        <v>435</v>
      </c>
      <c r="G72" s="79" t="s">
        <v>91</v>
      </c>
      <c r="H72" s="79" t="s">
        <v>528</v>
      </c>
      <c r="I72" s="79" t="s">
        <v>444</v>
      </c>
      <c r="J72" s="79" t="s">
        <v>548</v>
      </c>
    </row>
    <row r="73" ht="42" customHeight="1" outlineLevel="1" spans="1:10">
      <c r="A73" s="79" t="s">
        <v>388</v>
      </c>
      <c r="B73" s="79" t="s">
        <v>511</v>
      </c>
      <c r="C73" s="79" t="s">
        <v>432</v>
      </c>
      <c r="D73" s="79" t="s">
        <v>480</v>
      </c>
      <c r="E73" s="79" t="s">
        <v>512</v>
      </c>
      <c r="F73" s="79" t="s">
        <v>435</v>
      </c>
      <c r="G73" s="79" t="s">
        <v>468</v>
      </c>
      <c r="H73" s="79" t="s">
        <v>437</v>
      </c>
      <c r="I73" s="79" t="s">
        <v>444</v>
      </c>
      <c r="J73" s="79" t="s">
        <v>512</v>
      </c>
    </row>
    <row r="74" ht="42" customHeight="1" outlineLevel="1" spans="1:10">
      <c r="A74" s="79" t="s">
        <v>388</v>
      </c>
      <c r="B74" s="79" t="s">
        <v>511</v>
      </c>
      <c r="C74" s="79" t="s">
        <v>440</v>
      </c>
      <c r="D74" s="79" t="s">
        <v>441</v>
      </c>
      <c r="E74" s="79" t="s">
        <v>513</v>
      </c>
      <c r="F74" s="79" t="s">
        <v>448</v>
      </c>
      <c r="G74" s="79" t="s">
        <v>449</v>
      </c>
      <c r="H74" s="79" t="s">
        <v>437</v>
      </c>
      <c r="I74" s="79" t="s">
        <v>438</v>
      </c>
      <c r="J74" s="79" t="s">
        <v>513</v>
      </c>
    </row>
    <row r="75" ht="42" customHeight="1" outlineLevel="1" spans="1:10">
      <c r="A75" s="79" t="s">
        <v>388</v>
      </c>
      <c r="B75" s="79" t="s">
        <v>511</v>
      </c>
      <c r="C75" s="79" t="s">
        <v>440</v>
      </c>
      <c r="D75" s="79" t="s">
        <v>469</v>
      </c>
      <c r="E75" s="79" t="s">
        <v>514</v>
      </c>
      <c r="F75" s="79" t="s">
        <v>435</v>
      </c>
      <c r="G75" s="79" t="s">
        <v>515</v>
      </c>
      <c r="H75" s="79" t="s">
        <v>437</v>
      </c>
      <c r="I75" s="79" t="s">
        <v>438</v>
      </c>
      <c r="J75" s="79" t="s">
        <v>514</v>
      </c>
    </row>
    <row r="76" ht="42" customHeight="1" outlineLevel="1" spans="1:10">
      <c r="A76" s="79" t="s">
        <v>388</v>
      </c>
      <c r="B76" s="79" t="s">
        <v>511</v>
      </c>
      <c r="C76" s="79" t="s">
        <v>445</v>
      </c>
      <c r="D76" s="79" t="s">
        <v>446</v>
      </c>
      <c r="E76" s="79" t="s">
        <v>516</v>
      </c>
      <c r="F76" s="79" t="s">
        <v>448</v>
      </c>
      <c r="G76" s="79" t="s">
        <v>449</v>
      </c>
      <c r="H76" s="79" t="s">
        <v>437</v>
      </c>
      <c r="I76" s="79" t="s">
        <v>438</v>
      </c>
      <c r="J76" s="79" t="s">
        <v>516</v>
      </c>
    </row>
    <row r="77" ht="42" customHeight="1" outlineLevel="1" spans="1:10">
      <c r="A77" s="79" t="s">
        <v>388</v>
      </c>
      <c r="B77" s="79" t="s">
        <v>511</v>
      </c>
      <c r="C77" s="79" t="s">
        <v>445</v>
      </c>
      <c r="D77" s="79" t="s">
        <v>446</v>
      </c>
      <c r="E77" s="79" t="s">
        <v>517</v>
      </c>
      <c r="F77" s="79" t="s">
        <v>448</v>
      </c>
      <c r="G77" s="79" t="s">
        <v>449</v>
      </c>
      <c r="H77" s="79" t="s">
        <v>437</v>
      </c>
      <c r="I77" s="79" t="s">
        <v>438</v>
      </c>
      <c r="J77" s="79" t="s">
        <v>517</v>
      </c>
    </row>
    <row r="78" ht="42" customHeight="1" outlineLevel="1" spans="1:10">
      <c r="A78" s="79" t="s">
        <v>385</v>
      </c>
      <c r="B78" s="79" t="s">
        <v>455</v>
      </c>
      <c r="C78" s="79" t="s">
        <v>432</v>
      </c>
      <c r="D78" s="79" t="s">
        <v>456</v>
      </c>
      <c r="E78" s="79" t="s">
        <v>457</v>
      </c>
      <c r="F78" s="79" t="s">
        <v>435</v>
      </c>
      <c r="G78" s="79" t="s">
        <v>458</v>
      </c>
      <c r="H78" s="79" t="s">
        <v>459</v>
      </c>
      <c r="I78" s="79" t="s">
        <v>444</v>
      </c>
      <c r="J78" s="79" t="s">
        <v>457</v>
      </c>
    </row>
    <row r="79" ht="42" customHeight="1" outlineLevel="1" spans="1:10">
      <c r="A79" s="79" t="s">
        <v>385</v>
      </c>
      <c r="B79" s="79" t="s">
        <v>455</v>
      </c>
      <c r="C79" s="79" t="s">
        <v>440</v>
      </c>
      <c r="D79" s="79" t="s">
        <v>441</v>
      </c>
      <c r="E79" s="79" t="s">
        <v>460</v>
      </c>
      <c r="F79" s="79" t="s">
        <v>435</v>
      </c>
      <c r="G79" s="79" t="s">
        <v>461</v>
      </c>
      <c r="H79" s="79" t="s">
        <v>437</v>
      </c>
      <c r="I79" s="79" t="s">
        <v>444</v>
      </c>
      <c r="J79" s="79" t="s">
        <v>460</v>
      </c>
    </row>
    <row r="80" ht="42" customHeight="1" outlineLevel="1" spans="1:10">
      <c r="A80" s="79" t="s">
        <v>385</v>
      </c>
      <c r="B80" s="79" t="s">
        <v>455</v>
      </c>
      <c r="C80" s="79" t="s">
        <v>445</v>
      </c>
      <c r="D80" s="79" t="s">
        <v>446</v>
      </c>
      <c r="E80" s="79" t="s">
        <v>462</v>
      </c>
      <c r="F80" s="79" t="s">
        <v>448</v>
      </c>
      <c r="G80" s="79" t="s">
        <v>449</v>
      </c>
      <c r="H80" s="79" t="s">
        <v>437</v>
      </c>
      <c r="I80" s="79" t="s">
        <v>438</v>
      </c>
      <c r="J80" s="79" t="s">
        <v>462</v>
      </c>
    </row>
    <row r="81" ht="42" customHeight="1" outlineLevel="1" spans="1:10">
      <c r="A81" s="79" t="s">
        <v>383</v>
      </c>
      <c r="B81" s="79" t="s">
        <v>455</v>
      </c>
      <c r="C81" s="79" t="s">
        <v>432</v>
      </c>
      <c r="D81" s="79" t="s">
        <v>456</v>
      </c>
      <c r="E81" s="79" t="s">
        <v>457</v>
      </c>
      <c r="F81" s="79" t="s">
        <v>435</v>
      </c>
      <c r="G81" s="79" t="s">
        <v>458</v>
      </c>
      <c r="H81" s="79" t="s">
        <v>459</v>
      </c>
      <c r="I81" s="79" t="s">
        <v>444</v>
      </c>
      <c r="J81" s="79" t="s">
        <v>457</v>
      </c>
    </row>
    <row r="82" ht="42" customHeight="1" outlineLevel="1" spans="1:10">
      <c r="A82" s="79" t="s">
        <v>383</v>
      </c>
      <c r="B82" s="79" t="s">
        <v>455</v>
      </c>
      <c r="C82" s="79" t="s">
        <v>440</v>
      </c>
      <c r="D82" s="79" t="s">
        <v>441</v>
      </c>
      <c r="E82" s="79" t="s">
        <v>460</v>
      </c>
      <c r="F82" s="79" t="s">
        <v>435</v>
      </c>
      <c r="G82" s="79" t="s">
        <v>461</v>
      </c>
      <c r="H82" s="79" t="s">
        <v>437</v>
      </c>
      <c r="I82" s="79" t="s">
        <v>444</v>
      </c>
      <c r="J82" s="79" t="s">
        <v>460</v>
      </c>
    </row>
    <row r="83" ht="42" customHeight="1" outlineLevel="1" spans="1:10">
      <c r="A83" s="79" t="s">
        <v>383</v>
      </c>
      <c r="B83" s="79" t="s">
        <v>455</v>
      </c>
      <c r="C83" s="79" t="s">
        <v>445</v>
      </c>
      <c r="D83" s="79" t="s">
        <v>446</v>
      </c>
      <c r="E83" s="79" t="s">
        <v>462</v>
      </c>
      <c r="F83" s="79" t="s">
        <v>448</v>
      </c>
      <c r="G83" s="79" t="s">
        <v>449</v>
      </c>
      <c r="H83" s="79" t="s">
        <v>437</v>
      </c>
      <c r="I83" s="79" t="s">
        <v>438</v>
      </c>
      <c r="J83" s="79" t="s">
        <v>462</v>
      </c>
    </row>
    <row r="84" ht="42" customHeight="1" outlineLevel="1" spans="1:10">
      <c r="A84" s="79" t="s">
        <v>361</v>
      </c>
      <c r="B84" s="79" t="s">
        <v>505</v>
      </c>
      <c r="C84" s="79" t="s">
        <v>432</v>
      </c>
      <c r="D84" s="79" t="s">
        <v>456</v>
      </c>
      <c r="E84" s="79" t="s">
        <v>457</v>
      </c>
      <c r="F84" s="79" t="s">
        <v>435</v>
      </c>
      <c r="G84" s="79" t="s">
        <v>458</v>
      </c>
      <c r="H84" s="79" t="s">
        <v>459</v>
      </c>
      <c r="I84" s="79" t="s">
        <v>444</v>
      </c>
      <c r="J84" s="79" t="s">
        <v>457</v>
      </c>
    </row>
    <row r="85" ht="42" customHeight="1" outlineLevel="1" spans="1:10">
      <c r="A85" s="79" t="s">
        <v>361</v>
      </c>
      <c r="B85" s="79" t="s">
        <v>505</v>
      </c>
      <c r="C85" s="79" t="s">
        <v>440</v>
      </c>
      <c r="D85" s="79" t="s">
        <v>441</v>
      </c>
      <c r="E85" s="79" t="s">
        <v>460</v>
      </c>
      <c r="F85" s="79" t="s">
        <v>435</v>
      </c>
      <c r="G85" s="79" t="s">
        <v>461</v>
      </c>
      <c r="H85" s="79" t="s">
        <v>437</v>
      </c>
      <c r="I85" s="79" t="s">
        <v>444</v>
      </c>
      <c r="J85" s="79" t="s">
        <v>460</v>
      </c>
    </row>
    <row r="86" ht="42" customHeight="1" outlineLevel="1" spans="1:10">
      <c r="A86" s="79" t="s">
        <v>361</v>
      </c>
      <c r="B86" s="79" t="s">
        <v>505</v>
      </c>
      <c r="C86" s="79" t="s">
        <v>445</v>
      </c>
      <c r="D86" s="79" t="s">
        <v>446</v>
      </c>
      <c r="E86" s="79" t="s">
        <v>447</v>
      </c>
      <c r="F86" s="79" t="s">
        <v>448</v>
      </c>
      <c r="G86" s="79" t="s">
        <v>449</v>
      </c>
      <c r="H86" s="79" t="s">
        <v>437</v>
      </c>
      <c r="I86" s="79" t="s">
        <v>438</v>
      </c>
      <c r="J86" s="79" t="s">
        <v>447</v>
      </c>
    </row>
    <row r="87" ht="42" customHeight="1" outlineLevel="1" spans="1:10">
      <c r="A87" s="79" t="s">
        <v>379</v>
      </c>
      <c r="B87" s="79" t="s">
        <v>549</v>
      </c>
      <c r="C87" s="79" t="s">
        <v>432</v>
      </c>
      <c r="D87" s="79" t="s">
        <v>456</v>
      </c>
      <c r="E87" s="79" t="s">
        <v>548</v>
      </c>
      <c r="F87" s="79" t="s">
        <v>435</v>
      </c>
      <c r="G87" s="79" t="s">
        <v>92</v>
      </c>
      <c r="H87" s="79" t="s">
        <v>528</v>
      </c>
      <c r="I87" s="79" t="s">
        <v>444</v>
      </c>
      <c r="J87" s="79" t="s">
        <v>550</v>
      </c>
    </row>
    <row r="88" ht="42" customHeight="1" outlineLevel="1" spans="1:10">
      <c r="A88" s="79" t="s">
        <v>379</v>
      </c>
      <c r="B88" s="79" t="s">
        <v>549</v>
      </c>
      <c r="C88" s="79" t="s">
        <v>432</v>
      </c>
      <c r="D88" s="79" t="s">
        <v>480</v>
      </c>
      <c r="E88" s="79" t="s">
        <v>512</v>
      </c>
      <c r="F88" s="79" t="s">
        <v>435</v>
      </c>
      <c r="G88" s="79" t="s">
        <v>468</v>
      </c>
      <c r="H88" s="79" t="s">
        <v>437</v>
      </c>
      <c r="I88" s="79" t="s">
        <v>444</v>
      </c>
      <c r="J88" s="79" t="s">
        <v>550</v>
      </c>
    </row>
    <row r="89" ht="42" customHeight="1" outlineLevel="1" spans="1:10">
      <c r="A89" s="79" t="s">
        <v>379</v>
      </c>
      <c r="B89" s="79" t="s">
        <v>549</v>
      </c>
      <c r="C89" s="79" t="s">
        <v>440</v>
      </c>
      <c r="D89" s="79" t="s">
        <v>441</v>
      </c>
      <c r="E89" s="79" t="s">
        <v>513</v>
      </c>
      <c r="F89" s="79" t="s">
        <v>448</v>
      </c>
      <c r="G89" s="79" t="s">
        <v>551</v>
      </c>
      <c r="H89" s="79" t="s">
        <v>437</v>
      </c>
      <c r="I89" s="79" t="s">
        <v>444</v>
      </c>
      <c r="J89" s="79" t="s">
        <v>550</v>
      </c>
    </row>
    <row r="90" ht="42" customHeight="1" outlineLevel="1" spans="1:10">
      <c r="A90" s="79" t="s">
        <v>379</v>
      </c>
      <c r="B90" s="79" t="s">
        <v>549</v>
      </c>
      <c r="C90" s="79" t="s">
        <v>440</v>
      </c>
      <c r="D90" s="79" t="s">
        <v>441</v>
      </c>
      <c r="E90" s="79" t="s">
        <v>552</v>
      </c>
      <c r="F90" s="79" t="s">
        <v>435</v>
      </c>
      <c r="G90" s="79" t="s">
        <v>553</v>
      </c>
      <c r="H90" s="79" t="s">
        <v>437</v>
      </c>
      <c r="I90" s="79" t="s">
        <v>438</v>
      </c>
      <c r="J90" s="79" t="s">
        <v>550</v>
      </c>
    </row>
    <row r="91" ht="42" customHeight="1" outlineLevel="1" spans="1:10">
      <c r="A91" s="79" t="s">
        <v>379</v>
      </c>
      <c r="B91" s="79" t="s">
        <v>549</v>
      </c>
      <c r="C91" s="79" t="s">
        <v>445</v>
      </c>
      <c r="D91" s="79" t="s">
        <v>446</v>
      </c>
      <c r="E91" s="79" t="s">
        <v>516</v>
      </c>
      <c r="F91" s="79" t="s">
        <v>448</v>
      </c>
      <c r="G91" s="79" t="s">
        <v>551</v>
      </c>
      <c r="H91" s="79" t="s">
        <v>437</v>
      </c>
      <c r="I91" s="79" t="s">
        <v>438</v>
      </c>
      <c r="J91" s="79" t="s">
        <v>516</v>
      </c>
    </row>
    <row r="92" ht="42" customHeight="1" outlineLevel="1" spans="1:10">
      <c r="A92" s="79" t="s">
        <v>379</v>
      </c>
      <c r="B92" s="79" t="s">
        <v>549</v>
      </c>
      <c r="C92" s="79" t="s">
        <v>445</v>
      </c>
      <c r="D92" s="79" t="s">
        <v>446</v>
      </c>
      <c r="E92" s="79" t="s">
        <v>517</v>
      </c>
      <c r="F92" s="79" t="s">
        <v>448</v>
      </c>
      <c r="G92" s="79" t="s">
        <v>551</v>
      </c>
      <c r="H92" s="79" t="s">
        <v>437</v>
      </c>
      <c r="I92" s="79" t="s">
        <v>438</v>
      </c>
      <c r="J92" s="79" t="s">
        <v>517</v>
      </c>
    </row>
    <row r="93" ht="42" customHeight="1" outlineLevel="1" spans="1:10">
      <c r="A93" s="79" t="s">
        <v>381</v>
      </c>
      <c r="B93" s="79" t="s">
        <v>455</v>
      </c>
      <c r="C93" s="79" t="s">
        <v>432</v>
      </c>
      <c r="D93" s="79" t="s">
        <v>456</v>
      </c>
      <c r="E93" s="79" t="s">
        <v>457</v>
      </c>
      <c r="F93" s="79" t="s">
        <v>435</v>
      </c>
      <c r="G93" s="79" t="s">
        <v>458</v>
      </c>
      <c r="H93" s="79" t="s">
        <v>459</v>
      </c>
      <c r="I93" s="79" t="s">
        <v>444</v>
      </c>
      <c r="J93" s="79" t="s">
        <v>457</v>
      </c>
    </row>
    <row r="94" ht="42" customHeight="1" outlineLevel="1" spans="1:10">
      <c r="A94" s="79" t="s">
        <v>381</v>
      </c>
      <c r="B94" s="79" t="s">
        <v>455</v>
      </c>
      <c r="C94" s="79" t="s">
        <v>440</v>
      </c>
      <c r="D94" s="79" t="s">
        <v>441</v>
      </c>
      <c r="E94" s="79" t="s">
        <v>460</v>
      </c>
      <c r="F94" s="79" t="s">
        <v>435</v>
      </c>
      <c r="G94" s="79" t="s">
        <v>461</v>
      </c>
      <c r="H94" s="79" t="s">
        <v>437</v>
      </c>
      <c r="I94" s="79" t="s">
        <v>444</v>
      </c>
      <c r="J94" s="79" t="s">
        <v>460</v>
      </c>
    </row>
    <row r="95" ht="42" customHeight="1" outlineLevel="1" spans="1:10">
      <c r="A95" s="79" t="s">
        <v>381</v>
      </c>
      <c r="B95" s="79" t="s">
        <v>455</v>
      </c>
      <c r="C95" s="79" t="s">
        <v>445</v>
      </c>
      <c r="D95" s="79" t="s">
        <v>446</v>
      </c>
      <c r="E95" s="79" t="s">
        <v>462</v>
      </c>
      <c r="F95" s="79" t="s">
        <v>448</v>
      </c>
      <c r="G95" s="79" t="s">
        <v>449</v>
      </c>
      <c r="H95" s="79" t="s">
        <v>437</v>
      </c>
      <c r="I95" s="79" t="s">
        <v>438</v>
      </c>
      <c r="J95" s="79" t="s">
        <v>462</v>
      </c>
    </row>
    <row r="96" ht="42" customHeight="1" outlineLevel="1" spans="1:10">
      <c r="A96" s="80" t="s">
        <v>72</v>
      </c>
      <c r="B96" s="8"/>
      <c r="C96" s="8"/>
      <c r="D96" s="8"/>
      <c r="E96" s="8"/>
      <c r="F96" s="8"/>
      <c r="G96" s="8"/>
      <c r="H96" s="8"/>
      <c r="I96" s="8"/>
      <c r="J96" s="8"/>
    </row>
    <row r="97" ht="42" customHeight="1" outlineLevel="1" spans="1:10">
      <c r="A97" s="79" t="s">
        <v>385</v>
      </c>
      <c r="B97" s="79" t="s">
        <v>554</v>
      </c>
      <c r="C97" s="79" t="s">
        <v>432</v>
      </c>
      <c r="D97" s="79" t="s">
        <v>480</v>
      </c>
      <c r="E97" s="79" t="s">
        <v>555</v>
      </c>
      <c r="F97" s="79" t="s">
        <v>435</v>
      </c>
      <c r="G97" s="79" t="s">
        <v>468</v>
      </c>
      <c r="H97" s="79" t="s">
        <v>437</v>
      </c>
      <c r="I97" s="79" t="s">
        <v>444</v>
      </c>
      <c r="J97" s="79" t="s">
        <v>555</v>
      </c>
    </row>
    <row r="98" ht="42" customHeight="1" outlineLevel="1" spans="1:10">
      <c r="A98" s="79" t="s">
        <v>385</v>
      </c>
      <c r="B98" s="79" t="s">
        <v>554</v>
      </c>
      <c r="C98" s="79" t="s">
        <v>440</v>
      </c>
      <c r="D98" s="79" t="s">
        <v>441</v>
      </c>
      <c r="E98" s="79" t="s">
        <v>460</v>
      </c>
      <c r="F98" s="79" t="s">
        <v>448</v>
      </c>
      <c r="G98" s="79" t="s">
        <v>482</v>
      </c>
      <c r="H98" s="79" t="s">
        <v>437</v>
      </c>
      <c r="I98" s="79" t="s">
        <v>438</v>
      </c>
      <c r="J98" s="79" t="s">
        <v>460</v>
      </c>
    </row>
    <row r="99" ht="42" customHeight="1" outlineLevel="1" spans="1:10">
      <c r="A99" s="79" t="s">
        <v>385</v>
      </c>
      <c r="B99" s="79" t="s">
        <v>554</v>
      </c>
      <c r="C99" s="79" t="s">
        <v>445</v>
      </c>
      <c r="D99" s="79" t="s">
        <v>446</v>
      </c>
      <c r="E99" s="79" t="s">
        <v>556</v>
      </c>
      <c r="F99" s="79" t="s">
        <v>448</v>
      </c>
      <c r="G99" s="79" t="s">
        <v>482</v>
      </c>
      <c r="H99" s="79" t="s">
        <v>437</v>
      </c>
      <c r="I99" s="79" t="s">
        <v>438</v>
      </c>
      <c r="J99" s="79" t="s">
        <v>556</v>
      </c>
    </row>
    <row r="100" ht="42" customHeight="1" outlineLevel="1" spans="1:10">
      <c r="A100" s="79" t="s">
        <v>407</v>
      </c>
      <c r="B100" s="79" t="s">
        <v>557</v>
      </c>
      <c r="C100" s="79" t="s">
        <v>432</v>
      </c>
      <c r="D100" s="79" t="s">
        <v>480</v>
      </c>
      <c r="E100" s="79" t="s">
        <v>558</v>
      </c>
      <c r="F100" s="79" t="s">
        <v>435</v>
      </c>
      <c r="G100" s="79" t="s">
        <v>468</v>
      </c>
      <c r="H100" s="79" t="s">
        <v>437</v>
      </c>
      <c r="I100" s="79" t="s">
        <v>438</v>
      </c>
      <c r="J100" s="79" t="s">
        <v>558</v>
      </c>
    </row>
    <row r="101" ht="42" customHeight="1" outlineLevel="1" spans="1:10">
      <c r="A101" s="79" t="s">
        <v>407</v>
      </c>
      <c r="B101" s="79" t="s">
        <v>557</v>
      </c>
      <c r="C101" s="79" t="s">
        <v>440</v>
      </c>
      <c r="D101" s="79" t="s">
        <v>441</v>
      </c>
      <c r="E101" s="79" t="s">
        <v>559</v>
      </c>
      <c r="F101" s="79" t="s">
        <v>448</v>
      </c>
      <c r="G101" s="79" t="s">
        <v>482</v>
      </c>
      <c r="H101" s="79" t="s">
        <v>437</v>
      </c>
      <c r="I101" s="79" t="s">
        <v>438</v>
      </c>
      <c r="J101" s="79" t="s">
        <v>559</v>
      </c>
    </row>
    <row r="102" ht="42" customHeight="1" outlineLevel="1" spans="1:10">
      <c r="A102" s="79" t="s">
        <v>407</v>
      </c>
      <c r="B102" s="79" t="s">
        <v>557</v>
      </c>
      <c r="C102" s="79" t="s">
        <v>445</v>
      </c>
      <c r="D102" s="79" t="s">
        <v>446</v>
      </c>
      <c r="E102" s="79" t="s">
        <v>446</v>
      </c>
      <c r="F102" s="79" t="s">
        <v>448</v>
      </c>
      <c r="G102" s="79" t="s">
        <v>482</v>
      </c>
      <c r="H102" s="79" t="s">
        <v>437</v>
      </c>
      <c r="I102" s="79" t="s">
        <v>438</v>
      </c>
      <c r="J102" s="79" t="s">
        <v>446</v>
      </c>
    </row>
    <row r="103" ht="42" customHeight="1" outlineLevel="1" spans="1:10">
      <c r="A103" s="79" t="s">
        <v>405</v>
      </c>
      <c r="B103" s="79" t="s">
        <v>557</v>
      </c>
      <c r="C103" s="79" t="s">
        <v>432</v>
      </c>
      <c r="D103" s="79" t="s">
        <v>480</v>
      </c>
      <c r="E103" s="79" t="s">
        <v>558</v>
      </c>
      <c r="F103" s="79" t="s">
        <v>435</v>
      </c>
      <c r="G103" s="79" t="s">
        <v>468</v>
      </c>
      <c r="H103" s="79" t="s">
        <v>437</v>
      </c>
      <c r="I103" s="79" t="s">
        <v>438</v>
      </c>
      <c r="J103" s="79" t="s">
        <v>558</v>
      </c>
    </row>
    <row r="104" ht="42" customHeight="1" outlineLevel="1" spans="1:10">
      <c r="A104" s="79" t="s">
        <v>405</v>
      </c>
      <c r="B104" s="79" t="s">
        <v>557</v>
      </c>
      <c r="C104" s="79" t="s">
        <v>440</v>
      </c>
      <c r="D104" s="79" t="s">
        <v>441</v>
      </c>
      <c r="E104" s="79" t="s">
        <v>559</v>
      </c>
      <c r="F104" s="79" t="s">
        <v>448</v>
      </c>
      <c r="G104" s="79" t="s">
        <v>482</v>
      </c>
      <c r="H104" s="79" t="s">
        <v>437</v>
      </c>
      <c r="I104" s="79" t="s">
        <v>438</v>
      </c>
      <c r="J104" s="79" t="s">
        <v>559</v>
      </c>
    </row>
    <row r="105" ht="42" customHeight="1" outlineLevel="1" spans="1:10">
      <c r="A105" s="79" t="s">
        <v>405</v>
      </c>
      <c r="B105" s="79" t="s">
        <v>557</v>
      </c>
      <c r="C105" s="79" t="s">
        <v>445</v>
      </c>
      <c r="D105" s="79" t="s">
        <v>446</v>
      </c>
      <c r="E105" s="79" t="s">
        <v>446</v>
      </c>
      <c r="F105" s="79" t="s">
        <v>448</v>
      </c>
      <c r="G105" s="79" t="s">
        <v>482</v>
      </c>
      <c r="H105" s="79" t="s">
        <v>437</v>
      </c>
      <c r="I105" s="79" t="s">
        <v>438</v>
      </c>
      <c r="J105" s="79" t="s">
        <v>446</v>
      </c>
    </row>
    <row r="106" ht="42" customHeight="1" outlineLevel="1" spans="1:10">
      <c r="A106" s="79" t="s">
        <v>403</v>
      </c>
      <c r="B106" s="79" t="s">
        <v>557</v>
      </c>
      <c r="C106" s="79" t="s">
        <v>432</v>
      </c>
      <c r="D106" s="79" t="s">
        <v>480</v>
      </c>
      <c r="E106" s="79" t="s">
        <v>558</v>
      </c>
      <c r="F106" s="79" t="s">
        <v>435</v>
      </c>
      <c r="G106" s="79" t="s">
        <v>468</v>
      </c>
      <c r="H106" s="79" t="s">
        <v>437</v>
      </c>
      <c r="I106" s="79" t="s">
        <v>438</v>
      </c>
      <c r="J106" s="79" t="s">
        <v>558</v>
      </c>
    </row>
    <row r="107" ht="42" customHeight="1" outlineLevel="1" spans="1:10">
      <c r="A107" s="79" t="s">
        <v>403</v>
      </c>
      <c r="B107" s="79" t="s">
        <v>557</v>
      </c>
      <c r="C107" s="79" t="s">
        <v>440</v>
      </c>
      <c r="D107" s="79" t="s">
        <v>441</v>
      </c>
      <c r="E107" s="79" t="s">
        <v>559</v>
      </c>
      <c r="F107" s="79" t="s">
        <v>448</v>
      </c>
      <c r="G107" s="79" t="s">
        <v>482</v>
      </c>
      <c r="H107" s="79" t="s">
        <v>437</v>
      </c>
      <c r="I107" s="79" t="s">
        <v>438</v>
      </c>
      <c r="J107" s="79" t="s">
        <v>559</v>
      </c>
    </row>
    <row r="108" ht="42" customHeight="1" outlineLevel="1" spans="1:10">
      <c r="A108" s="79" t="s">
        <v>403</v>
      </c>
      <c r="B108" s="79" t="s">
        <v>557</v>
      </c>
      <c r="C108" s="79" t="s">
        <v>445</v>
      </c>
      <c r="D108" s="79" t="s">
        <v>446</v>
      </c>
      <c r="E108" s="79" t="s">
        <v>504</v>
      </c>
      <c r="F108" s="79" t="s">
        <v>448</v>
      </c>
      <c r="G108" s="79" t="s">
        <v>482</v>
      </c>
      <c r="H108" s="79" t="s">
        <v>437</v>
      </c>
      <c r="I108" s="79" t="s">
        <v>438</v>
      </c>
      <c r="J108" s="79" t="s">
        <v>504</v>
      </c>
    </row>
    <row r="109" ht="42" customHeight="1" outlineLevel="1" spans="1:10">
      <c r="A109" s="79" t="s">
        <v>398</v>
      </c>
      <c r="B109" s="79" t="s">
        <v>554</v>
      </c>
      <c r="C109" s="79" t="s">
        <v>432</v>
      </c>
      <c r="D109" s="79" t="s">
        <v>480</v>
      </c>
      <c r="E109" s="79" t="s">
        <v>555</v>
      </c>
      <c r="F109" s="79" t="s">
        <v>435</v>
      </c>
      <c r="G109" s="79" t="s">
        <v>468</v>
      </c>
      <c r="H109" s="79" t="s">
        <v>437</v>
      </c>
      <c r="I109" s="79" t="s">
        <v>444</v>
      </c>
      <c r="J109" s="79" t="s">
        <v>555</v>
      </c>
    </row>
    <row r="110" ht="42" customHeight="1" outlineLevel="1" spans="1:10">
      <c r="A110" s="79" t="s">
        <v>398</v>
      </c>
      <c r="B110" s="79" t="s">
        <v>554</v>
      </c>
      <c r="C110" s="79" t="s">
        <v>440</v>
      </c>
      <c r="D110" s="79" t="s">
        <v>441</v>
      </c>
      <c r="E110" s="79" t="s">
        <v>460</v>
      </c>
      <c r="F110" s="79" t="s">
        <v>448</v>
      </c>
      <c r="G110" s="79" t="s">
        <v>449</v>
      </c>
      <c r="H110" s="79" t="s">
        <v>437</v>
      </c>
      <c r="I110" s="79" t="s">
        <v>438</v>
      </c>
      <c r="J110" s="79" t="s">
        <v>560</v>
      </c>
    </row>
    <row r="111" ht="42" customHeight="1" outlineLevel="1" spans="1:10">
      <c r="A111" s="79" t="s">
        <v>398</v>
      </c>
      <c r="B111" s="79" t="s">
        <v>554</v>
      </c>
      <c r="C111" s="79" t="s">
        <v>445</v>
      </c>
      <c r="D111" s="79" t="s">
        <v>446</v>
      </c>
      <c r="E111" s="79" t="s">
        <v>556</v>
      </c>
      <c r="F111" s="79" t="s">
        <v>448</v>
      </c>
      <c r="G111" s="79" t="s">
        <v>482</v>
      </c>
      <c r="H111" s="79" t="s">
        <v>437</v>
      </c>
      <c r="I111" s="79" t="s">
        <v>438</v>
      </c>
      <c r="J111" s="79" t="s">
        <v>556</v>
      </c>
    </row>
    <row r="112" ht="42" customHeight="1" outlineLevel="1" spans="1:10">
      <c r="A112" s="79" t="s">
        <v>409</v>
      </c>
      <c r="B112" s="79" t="s">
        <v>557</v>
      </c>
      <c r="C112" s="79" t="s">
        <v>432</v>
      </c>
      <c r="D112" s="79" t="s">
        <v>480</v>
      </c>
      <c r="E112" s="79" t="s">
        <v>558</v>
      </c>
      <c r="F112" s="79" t="s">
        <v>435</v>
      </c>
      <c r="G112" s="79" t="s">
        <v>468</v>
      </c>
      <c r="H112" s="79" t="s">
        <v>437</v>
      </c>
      <c r="I112" s="79" t="s">
        <v>438</v>
      </c>
      <c r="J112" s="79" t="s">
        <v>558</v>
      </c>
    </row>
    <row r="113" ht="42" customHeight="1" outlineLevel="1" spans="1:10">
      <c r="A113" s="79" t="s">
        <v>409</v>
      </c>
      <c r="B113" s="79" t="s">
        <v>557</v>
      </c>
      <c r="C113" s="79" t="s">
        <v>440</v>
      </c>
      <c r="D113" s="79" t="s">
        <v>441</v>
      </c>
      <c r="E113" s="79" t="s">
        <v>559</v>
      </c>
      <c r="F113" s="79" t="s">
        <v>448</v>
      </c>
      <c r="G113" s="79" t="s">
        <v>482</v>
      </c>
      <c r="H113" s="79" t="s">
        <v>437</v>
      </c>
      <c r="I113" s="79" t="s">
        <v>438</v>
      </c>
      <c r="J113" s="79" t="s">
        <v>559</v>
      </c>
    </row>
    <row r="114" ht="42" customHeight="1" outlineLevel="1" spans="1:10">
      <c r="A114" s="79" t="s">
        <v>409</v>
      </c>
      <c r="B114" s="79" t="s">
        <v>557</v>
      </c>
      <c r="C114" s="79" t="s">
        <v>445</v>
      </c>
      <c r="D114" s="79" t="s">
        <v>446</v>
      </c>
      <c r="E114" s="79" t="s">
        <v>446</v>
      </c>
      <c r="F114" s="79" t="s">
        <v>448</v>
      </c>
      <c r="G114" s="79" t="s">
        <v>482</v>
      </c>
      <c r="H114" s="79" t="s">
        <v>437</v>
      </c>
      <c r="I114" s="79" t="s">
        <v>438</v>
      </c>
      <c r="J114" s="79" t="s">
        <v>446</v>
      </c>
    </row>
    <row r="115" ht="42" customHeight="1" outlineLevel="1" spans="1:10">
      <c r="A115" s="80" t="s">
        <v>74</v>
      </c>
      <c r="B115" s="8"/>
      <c r="C115" s="8"/>
      <c r="D115" s="8"/>
      <c r="E115" s="8"/>
      <c r="F115" s="8"/>
      <c r="G115" s="8"/>
      <c r="H115" s="8"/>
      <c r="I115" s="8"/>
      <c r="J115" s="8"/>
    </row>
    <row r="116" ht="42" customHeight="1" outlineLevel="1" spans="1:10">
      <c r="A116" s="79" t="s">
        <v>411</v>
      </c>
      <c r="B116" s="79" t="s">
        <v>561</v>
      </c>
      <c r="C116" s="79" t="s">
        <v>432</v>
      </c>
      <c r="D116" s="79" t="s">
        <v>480</v>
      </c>
      <c r="E116" s="79" t="s">
        <v>562</v>
      </c>
      <c r="F116" s="79" t="s">
        <v>435</v>
      </c>
      <c r="G116" s="79" t="s">
        <v>468</v>
      </c>
      <c r="H116" s="79" t="s">
        <v>437</v>
      </c>
      <c r="I116" s="79" t="s">
        <v>444</v>
      </c>
      <c r="J116" s="79" t="s">
        <v>563</v>
      </c>
    </row>
    <row r="117" ht="42" customHeight="1" outlineLevel="1" spans="1:10">
      <c r="A117" s="79" t="s">
        <v>411</v>
      </c>
      <c r="B117" s="79" t="s">
        <v>561</v>
      </c>
      <c r="C117" s="79" t="s">
        <v>440</v>
      </c>
      <c r="D117" s="79" t="s">
        <v>441</v>
      </c>
      <c r="E117" s="79" t="s">
        <v>564</v>
      </c>
      <c r="F117" s="79" t="s">
        <v>448</v>
      </c>
      <c r="G117" s="79" t="s">
        <v>449</v>
      </c>
      <c r="H117" s="79" t="s">
        <v>437</v>
      </c>
      <c r="I117" s="79" t="s">
        <v>438</v>
      </c>
      <c r="J117" s="79" t="s">
        <v>565</v>
      </c>
    </row>
    <row r="118" ht="42" customHeight="1" outlineLevel="1" spans="1:10">
      <c r="A118" s="79" t="s">
        <v>411</v>
      </c>
      <c r="B118" s="79" t="s">
        <v>561</v>
      </c>
      <c r="C118" s="79" t="s">
        <v>445</v>
      </c>
      <c r="D118" s="79" t="s">
        <v>446</v>
      </c>
      <c r="E118" s="79" t="s">
        <v>447</v>
      </c>
      <c r="F118" s="79" t="s">
        <v>448</v>
      </c>
      <c r="G118" s="79" t="s">
        <v>449</v>
      </c>
      <c r="H118" s="79" t="s">
        <v>437</v>
      </c>
      <c r="I118" s="79" t="s">
        <v>438</v>
      </c>
      <c r="J118" s="79" t="s">
        <v>566</v>
      </c>
    </row>
    <row r="119" ht="42" customHeight="1" outlineLevel="1" spans="1:10">
      <c r="A119" s="79" t="s">
        <v>411</v>
      </c>
      <c r="B119" s="79" t="s">
        <v>561</v>
      </c>
      <c r="C119" s="79" t="s">
        <v>450</v>
      </c>
      <c r="D119" s="79" t="s">
        <v>451</v>
      </c>
      <c r="E119" s="79" t="s">
        <v>567</v>
      </c>
      <c r="F119" s="79" t="s">
        <v>493</v>
      </c>
      <c r="G119" s="79" t="s">
        <v>568</v>
      </c>
      <c r="H119" s="79" t="s">
        <v>454</v>
      </c>
      <c r="I119" s="79" t="s">
        <v>444</v>
      </c>
      <c r="J119" s="79" t="s">
        <v>569</v>
      </c>
    </row>
    <row r="120" ht="42" customHeight="1" outlineLevel="1" spans="1:10">
      <c r="A120" s="79" t="s">
        <v>417</v>
      </c>
      <c r="B120" s="79" t="s">
        <v>570</v>
      </c>
      <c r="C120" s="79" t="s">
        <v>432</v>
      </c>
      <c r="D120" s="79" t="s">
        <v>480</v>
      </c>
      <c r="E120" s="79" t="s">
        <v>571</v>
      </c>
      <c r="F120" s="79" t="s">
        <v>435</v>
      </c>
      <c r="G120" s="79" t="s">
        <v>468</v>
      </c>
      <c r="H120" s="79" t="s">
        <v>437</v>
      </c>
      <c r="I120" s="79" t="s">
        <v>444</v>
      </c>
      <c r="J120" s="79" t="s">
        <v>572</v>
      </c>
    </row>
    <row r="121" ht="42" customHeight="1" outlineLevel="1" spans="1:10">
      <c r="A121" s="79" t="s">
        <v>417</v>
      </c>
      <c r="B121" s="79" t="s">
        <v>570</v>
      </c>
      <c r="C121" s="79" t="s">
        <v>440</v>
      </c>
      <c r="D121" s="79" t="s">
        <v>441</v>
      </c>
      <c r="E121" s="79" t="s">
        <v>573</v>
      </c>
      <c r="F121" s="79" t="s">
        <v>448</v>
      </c>
      <c r="G121" s="79" t="s">
        <v>449</v>
      </c>
      <c r="H121" s="79" t="s">
        <v>437</v>
      </c>
      <c r="I121" s="79" t="s">
        <v>438</v>
      </c>
      <c r="J121" s="79" t="s">
        <v>574</v>
      </c>
    </row>
    <row r="122" ht="42" customHeight="1" outlineLevel="1" spans="1:10">
      <c r="A122" s="79" t="s">
        <v>417</v>
      </c>
      <c r="B122" s="79" t="s">
        <v>570</v>
      </c>
      <c r="C122" s="79" t="s">
        <v>445</v>
      </c>
      <c r="D122" s="79" t="s">
        <v>446</v>
      </c>
      <c r="E122" s="79" t="s">
        <v>447</v>
      </c>
      <c r="F122" s="79" t="s">
        <v>448</v>
      </c>
      <c r="G122" s="79" t="s">
        <v>449</v>
      </c>
      <c r="H122" s="79" t="s">
        <v>437</v>
      </c>
      <c r="I122" s="79" t="s">
        <v>438</v>
      </c>
      <c r="J122" s="79" t="s">
        <v>575</v>
      </c>
    </row>
    <row r="123" ht="42" customHeight="1" outlineLevel="1" spans="1:10">
      <c r="A123" s="79" t="s">
        <v>417</v>
      </c>
      <c r="B123" s="79" t="s">
        <v>570</v>
      </c>
      <c r="C123" s="79" t="s">
        <v>450</v>
      </c>
      <c r="D123" s="79" t="s">
        <v>451</v>
      </c>
      <c r="E123" s="79" t="s">
        <v>576</v>
      </c>
      <c r="F123" s="79" t="s">
        <v>493</v>
      </c>
      <c r="G123" s="79" t="s">
        <v>577</v>
      </c>
      <c r="H123" s="79" t="s">
        <v>454</v>
      </c>
      <c r="I123" s="79" t="s">
        <v>438</v>
      </c>
      <c r="J123" s="79" t="s">
        <v>578</v>
      </c>
    </row>
    <row r="124" ht="42" customHeight="1" outlineLevel="1" spans="1:10">
      <c r="A124" s="79" t="s">
        <v>363</v>
      </c>
      <c r="B124" s="79" t="s">
        <v>363</v>
      </c>
      <c r="C124" s="79" t="s">
        <v>432</v>
      </c>
      <c r="D124" s="79" t="s">
        <v>433</v>
      </c>
      <c r="E124" s="79" t="s">
        <v>507</v>
      </c>
      <c r="F124" s="79" t="s">
        <v>435</v>
      </c>
      <c r="G124" s="79" t="s">
        <v>468</v>
      </c>
      <c r="H124" s="79" t="s">
        <v>437</v>
      </c>
      <c r="I124" s="79" t="s">
        <v>444</v>
      </c>
      <c r="J124" s="79" t="s">
        <v>507</v>
      </c>
    </row>
    <row r="125" ht="42" customHeight="1" outlineLevel="1" spans="1:10">
      <c r="A125" s="79" t="s">
        <v>363</v>
      </c>
      <c r="B125" s="79" t="s">
        <v>363</v>
      </c>
      <c r="C125" s="79" t="s">
        <v>440</v>
      </c>
      <c r="D125" s="79" t="s">
        <v>441</v>
      </c>
      <c r="E125" s="79" t="s">
        <v>508</v>
      </c>
      <c r="F125" s="79" t="s">
        <v>448</v>
      </c>
      <c r="G125" s="79" t="s">
        <v>449</v>
      </c>
      <c r="H125" s="79" t="s">
        <v>437</v>
      </c>
      <c r="I125" s="79" t="s">
        <v>444</v>
      </c>
      <c r="J125" s="79" t="s">
        <v>508</v>
      </c>
    </row>
    <row r="126" ht="42" customHeight="1" outlineLevel="1" spans="1:10">
      <c r="A126" s="79" t="s">
        <v>363</v>
      </c>
      <c r="B126" s="79" t="s">
        <v>363</v>
      </c>
      <c r="C126" s="79" t="s">
        <v>445</v>
      </c>
      <c r="D126" s="79" t="s">
        <v>446</v>
      </c>
      <c r="E126" s="79" t="s">
        <v>447</v>
      </c>
      <c r="F126" s="79" t="s">
        <v>448</v>
      </c>
      <c r="G126" s="79" t="s">
        <v>449</v>
      </c>
      <c r="H126" s="79" t="s">
        <v>437</v>
      </c>
      <c r="I126" s="79" t="s">
        <v>438</v>
      </c>
      <c r="J126" s="79" t="s">
        <v>447</v>
      </c>
    </row>
    <row r="127" ht="42" customHeight="1" outlineLevel="1" spans="1:10">
      <c r="A127" s="79" t="s">
        <v>419</v>
      </c>
      <c r="B127" s="79" t="s">
        <v>505</v>
      </c>
      <c r="C127" s="79" t="s">
        <v>432</v>
      </c>
      <c r="D127" s="79" t="s">
        <v>480</v>
      </c>
      <c r="E127" s="79" t="s">
        <v>555</v>
      </c>
      <c r="F127" s="79" t="s">
        <v>435</v>
      </c>
      <c r="G127" s="79" t="s">
        <v>468</v>
      </c>
      <c r="H127" s="79" t="s">
        <v>437</v>
      </c>
      <c r="I127" s="79" t="s">
        <v>444</v>
      </c>
      <c r="J127" s="79" t="s">
        <v>579</v>
      </c>
    </row>
    <row r="128" ht="42" customHeight="1" outlineLevel="1" spans="1:10">
      <c r="A128" s="79" t="s">
        <v>419</v>
      </c>
      <c r="B128" s="79" t="s">
        <v>505</v>
      </c>
      <c r="C128" s="79" t="s">
        <v>440</v>
      </c>
      <c r="D128" s="79" t="s">
        <v>441</v>
      </c>
      <c r="E128" s="79" t="s">
        <v>580</v>
      </c>
      <c r="F128" s="79" t="s">
        <v>448</v>
      </c>
      <c r="G128" s="79" t="s">
        <v>449</v>
      </c>
      <c r="H128" s="79"/>
      <c r="I128" s="79" t="s">
        <v>438</v>
      </c>
      <c r="J128" s="79" t="s">
        <v>581</v>
      </c>
    </row>
    <row r="129" ht="42" customHeight="1" outlineLevel="1" spans="1:10">
      <c r="A129" s="79" t="s">
        <v>419</v>
      </c>
      <c r="B129" s="79" t="s">
        <v>505</v>
      </c>
      <c r="C129" s="79" t="s">
        <v>445</v>
      </c>
      <c r="D129" s="79" t="s">
        <v>446</v>
      </c>
      <c r="E129" s="79" t="s">
        <v>447</v>
      </c>
      <c r="F129" s="79" t="s">
        <v>448</v>
      </c>
      <c r="G129" s="79" t="s">
        <v>449</v>
      </c>
      <c r="H129" s="79" t="s">
        <v>437</v>
      </c>
      <c r="I129" s="79" t="s">
        <v>438</v>
      </c>
      <c r="J129" s="79" t="s">
        <v>575</v>
      </c>
    </row>
    <row r="130" ht="42" customHeight="1" outlineLevel="1" spans="1:10">
      <c r="A130" s="79" t="s">
        <v>413</v>
      </c>
      <c r="B130" s="79" t="s">
        <v>582</v>
      </c>
      <c r="C130" s="79" t="s">
        <v>432</v>
      </c>
      <c r="D130" s="79" t="s">
        <v>480</v>
      </c>
      <c r="E130" s="79" t="s">
        <v>583</v>
      </c>
      <c r="F130" s="79" t="s">
        <v>435</v>
      </c>
      <c r="G130" s="79" t="s">
        <v>468</v>
      </c>
      <c r="H130" s="79" t="s">
        <v>437</v>
      </c>
      <c r="I130" s="79" t="s">
        <v>444</v>
      </c>
      <c r="J130" s="79" t="s">
        <v>584</v>
      </c>
    </row>
    <row r="131" ht="42" customHeight="1" outlineLevel="1" spans="1:10">
      <c r="A131" s="79" t="s">
        <v>413</v>
      </c>
      <c r="B131" s="79" t="s">
        <v>582</v>
      </c>
      <c r="C131" s="79" t="s">
        <v>440</v>
      </c>
      <c r="D131" s="79" t="s">
        <v>441</v>
      </c>
      <c r="E131" s="79" t="s">
        <v>573</v>
      </c>
      <c r="F131" s="79" t="s">
        <v>448</v>
      </c>
      <c r="G131" s="79" t="s">
        <v>449</v>
      </c>
      <c r="H131" s="79" t="s">
        <v>437</v>
      </c>
      <c r="I131" s="79" t="s">
        <v>438</v>
      </c>
      <c r="J131" s="79" t="s">
        <v>585</v>
      </c>
    </row>
    <row r="132" ht="42" customHeight="1" outlineLevel="1" spans="1:10">
      <c r="A132" s="79" t="s">
        <v>413</v>
      </c>
      <c r="B132" s="79" t="s">
        <v>582</v>
      </c>
      <c r="C132" s="79" t="s">
        <v>445</v>
      </c>
      <c r="D132" s="79" t="s">
        <v>446</v>
      </c>
      <c r="E132" s="79" t="s">
        <v>447</v>
      </c>
      <c r="F132" s="79" t="s">
        <v>448</v>
      </c>
      <c r="G132" s="79" t="s">
        <v>449</v>
      </c>
      <c r="H132" s="79" t="s">
        <v>437</v>
      </c>
      <c r="I132" s="79" t="s">
        <v>438</v>
      </c>
      <c r="J132" s="79" t="s">
        <v>586</v>
      </c>
    </row>
    <row r="133" ht="42" customHeight="1" outlineLevel="1" spans="1:10">
      <c r="A133" s="79" t="s">
        <v>413</v>
      </c>
      <c r="B133" s="79" t="s">
        <v>582</v>
      </c>
      <c r="C133" s="79" t="s">
        <v>450</v>
      </c>
      <c r="D133" s="79" t="s">
        <v>451</v>
      </c>
      <c r="E133" s="79" t="s">
        <v>576</v>
      </c>
      <c r="F133" s="79" t="s">
        <v>493</v>
      </c>
      <c r="G133" s="79" t="s">
        <v>587</v>
      </c>
      <c r="H133" s="79" t="s">
        <v>454</v>
      </c>
      <c r="I133" s="79" t="s">
        <v>444</v>
      </c>
      <c r="J133" s="79" t="s">
        <v>588</v>
      </c>
    </row>
    <row r="134" ht="42" customHeight="1" outlineLevel="1" spans="1:10">
      <c r="A134" s="79" t="s">
        <v>415</v>
      </c>
      <c r="B134" s="79" t="s">
        <v>589</v>
      </c>
      <c r="C134" s="79" t="s">
        <v>432</v>
      </c>
      <c r="D134" s="79" t="s">
        <v>456</v>
      </c>
      <c r="E134" s="79" t="s">
        <v>590</v>
      </c>
      <c r="F134" s="79" t="s">
        <v>448</v>
      </c>
      <c r="G134" s="79" t="s">
        <v>591</v>
      </c>
      <c r="H134" s="79" t="s">
        <v>592</v>
      </c>
      <c r="I134" s="79" t="s">
        <v>444</v>
      </c>
      <c r="J134" s="79" t="s">
        <v>590</v>
      </c>
    </row>
    <row r="135" ht="42" customHeight="1" outlineLevel="1" spans="1:10">
      <c r="A135" s="79" t="s">
        <v>415</v>
      </c>
      <c r="B135" s="79" t="s">
        <v>589</v>
      </c>
      <c r="C135" s="79" t="s">
        <v>440</v>
      </c>
      <c r="D135" s="79" t="s">
        <v>441</v>
      </c>
      <c r="E135" s="79" t="s">
        <v>593</v>
      </c>
      <c r="F135" s="79" t="s">
        <v>448</v>
      </c>
      <c r="G135" s="79" t="s">
        <v>449</v>
      </c>
      <c r="H135" s="79" t="s">
        <v>437</v>
      </c>
      <c r="I135" s="79" t="s">
        <v>438</v>
      </c>
      <c r="J135" s="79" t="s">
        <v>594</v>
      </c>
    </row>
    <row r="136" ht="42" customHeight="1" outlineLevel="1" spans="1:10">
      <c r="A136" s="79" t="s">
        <v>415</v>
      </c>
      <c r="B136" s="79" t="s">
        <v>589</v>
      </c>
      <c r="C136" s="79" t="s">
        <v>445</v>
      </c>
      <c r="D136" s="79" t="s">
        <v>446</v>
      </c>
      <c r="E136" s="79" t="s">
        <v>447</v>
      </c>
      <c r="F136" s="79" t="s">
        <v>448</v>
      </c>
      <c r="G136" s="79" t="s">
        <v>449</v>
      </c>
      <c r="H136" s="79" t="s">
        <v>437</v>
      </c>
      <c r="I136" s="79" t="s">
        <v>438</v>
      </c>
      <c r="J136" s="79" t="s">
        <v>575</v>
      </c>
    </row>
    <row r="137" ht="42" customHeight="1" outlineLevel="1" spans="1:10">
      <c r="A137" s="79" t="s">
        <v>415</v>
      </c>
      <c r="B137" s="79" t="s">
        <v>589</v>
      </c>
      <c r="C137" s="79" t="s">
        <v>450</v>
      </c>
      <c r="D137" s="79" t="s">
        <v>451</v>
      </c>
      <c r="E137" s="79" t="s">
        <v>452</v>
      </c>
      <c r="F137" s="79" t="s">
        <v>493</v>
      </c>
      <c r="G137" s="79" t="s">
        <v>595</v>
      </c>
      <c r="H137" s="79" t="s">
        <v>454</v>
      </c>
      <c r="I137" s="79" t="s">
        <v>444</v>
      </c>
      <c r="J137" s="79" t="s">
        <v>596</v>
      </c>
    </row>
  </sheetData>
  <mergeCells count="70">
    <mergeCell ref="A2:J2"/>
    <mergeCell ref="A3:H3"/>
    <mergeCell ref="A8:A11"/>
    <mergeCell ref="A12:A14"/>
    <mergeCell ref="A15:A17"/>
    <mergeCell ref="A18:A21"/>
    <mergeCell ref="A22:A27"/>
    <mergeCell ref="A28:A30"/>
    <mergeCell ref="A31:A33"/>
    <mergeCell ref="A34:A36"/>
    <mergeCell ref="A37:A39"/>
    <mergeCell ref="A40:A42"/>
    <mergeCell ref="A43:A45"/>
    <mergeCell ref="A47:A51"/>
    <mergeCell ref="A52:A56"/>
    <mergeCell ref="A57:A61"/>
    <mergeCell ref="A62:A65"/>
    <mergeCell ref="A66:A71"/>
    <mergeCell ref="A72:A77"/>
    <mergeCell ref="A78:A80"/>
    <mergeCell ref="A81:A83"/>
    <mergeCell ref="A84:A86"/>
    <mergeCell ref="A87:A92"/>
    <mergeCell ref="A93:A95"/>
    <mergeCell ref="A97:A99"/>
    <mergeCell ref="A100:A102"/>
    <mergeCell ref="A103:A105"/>
    <mergeCell ref="A106:A108"/>
    <mergeCell ref="A109:A111"/>
    <mergeCell ref="A112:A114"/>
    <mergeCell ref="A116:A119"/>
    <mergeCell ref="A120:A123"/>
    <mergeCell ref="A124:A126"/>
    <mergeCell ref="A127:A129"/>
    <mergeCell ref="A130:A133"/>
    <mergeCell ref="A134:A137"/>
    <mergeCell ref="B8:B11"/>
    <mergeCell ref="B12:B14"/>
    <mergeCell ref="B15:B17"/>
    <mergeCell ref="B18:B21"/>
    <mergeCell ref="B22:B27"/>
    <mergeCell ref="B28:B30"/>
    <mergeCell ref="B31:B33"/>
    <mergeCell ref="B34:B36"/>
    <mergeCell ref="B37:B39"/>
    <mergeCell ref="B40:B42"/>
    <mergeCell ref="B43:B45"/>
    <mergeCell ref="B47:B51"/>
    <mergeCell ref="B52:B56"/>
    <mergeCell ref="B57:B61"/>
    <mergeCell ref="B62:B65"/>
    <mergeCell ref="B66:B71"/>
    <mergeCell ref="B72:B77"/>
    <mergeCell ref="B78:B80"/>
    <mergeCell ref="B81:B83"/>
    <mergeCell ref="B84:B86"/>
    <mergeCell ref="B87:B92"/>
    <mergeCell ref="B93:B95"/>
    <mergeCell ref="B97:B99"/>
    <mergeCell ref="B100:B102"/>
    <mergeCell ref="B103:B105"/>
    <mergeCell ref="B106:B108"/>
    <mergeCell ref="B109:B111"/>
    <mergeCell ref="B112:B114"/>
    <mergeCell ref="B116:B119"/>
    <mergeCell ref="B120:B123"/>
    <mergeCell ref="B124:B126"/>
    <mergeCell ref="B127:B129"/>
    <mergeCell ref="B130:B133"/>
    <mergeCell ref="B134:B137"/>
  </mergeCells>
  <printOptions horizontalCentered="1"/>
  <pageMargins left="0.67" right="0.67" top="0.5" bottom="0.5" header="0" footer="0"/>
  <pageSetup paperSize="9" scale="1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  <vt:lpstr>部门基本信息表14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弓长张名字够长才够棒</cp:lastModifiedBy>
  <dcterms:created xsi:type="dcterms:W3CDTF">2026-03-24T01:17:00Z</dcterms:created>
  <dcterms:modified xsi:type="dcterms:W3CDTF">2026-03-24T02:11:26Z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2E91633994764468A515A556FDBD2220_12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