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4" activeTab="19"/>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<sst xmlns="http://schemas.openxmlformats.org/spreadsheetml/2006/main" count="1322" uniqueCount="490">
  <si>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</si>
  <si>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</si>
  <si>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</si>
  <si>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</si>
  <si>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</si>
  <si>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</si>
  <si>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</si>
  <si>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</si>
  <si>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</si>
  <si>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</si>
  <si>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</si>
  <si>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</si>
  <si>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</si>
  <si>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</si>
  <si>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</si>
  <si>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</si>
  <si>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</si>
  <si>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</si>
  <si>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</si>
  <si>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</si>
  <si>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</si>
  <si>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</si>
  <si>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</si>
  <si>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</si>
  <si>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</si>
  <si>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</si>
  <si>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</si>
  <si>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</si>
  <si>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</si>
  <si>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</si>
  <si>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</si>
  <si>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</si>
  <si>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</si>
  <si>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</si>
  <si>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</si>
  <si>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</si>
  <si>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</si>
  <si>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</si>
  <si>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</si>
  <si>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</si>
  <si>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</si>
  <si>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</si>
  <si>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</si>
  <si>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</si>
  <si>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</si>
  <si>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</si>
  <si>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</si>
  <si>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</si>
  <si>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</si>
  <si>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</si>
  <si>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</si>
  <si>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</si>
  <si>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</si>
  <si>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</si>
  <si>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</si>
  <si>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</si>
  <si>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</si>
  <si>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</si>
  <si>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</si>
  <si>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</si>
  <si>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</si>
  <si>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</si>
  <si>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</si>
  <si>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</si>
  <si>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</si>
  <si>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</si>
  <si>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105018</t>
  </si>
  <si>
    <t>富民县东村中学</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</si>
  <si>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</si>
  <si>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</si>
  <si>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</si>
  <si>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</si>
  <si>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</si>
  <si>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</si>
  <si>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</si>
  <si>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</si>
  <si>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</si>
  <si>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</si>
  <si>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</si>
  <si>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</si>
  <si>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</si>
  <si>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</si>
  <si>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</si>
  <si>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</si>
  <si>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</si>
  <si>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</si>
  <si>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</si>
  <si>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</si>
  <si>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</si>
  <si>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</si>
  <si>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</si>
  <si>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</si>
  <si>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205</t>
  </si>
  <si>
    <t>教育支出</t>
  </si>
  <si>
    <t>20502</t>
  </si>
  <si>
    <t>普通教育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</si>
  <si>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</si>
  <si>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</si>
  <si>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</si>
  <si>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</si>
  <si>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</si>
  <si>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</si>
  <si>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</si>
  <si>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</si>
  <si>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</si>
  <si>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</si>
  <si>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</si>
  <si>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</si>
  <si>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</si>
  <si>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</si>
  <si>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</si>
  <si>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</si>
  <si>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</si>
  <si>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</si>
  <si>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</si>
  <si>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</si>
  <si>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</si>
  <si>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</si>
  <si>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</si>
  <si>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</si>
  <si>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</si>
  <si>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</si>
  <si>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</si>
  <si>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</si>
  <si>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</si>
  <si>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</si>
  <si>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</si>
  <si>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</si>
  <si>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</si>
  <si>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</si>
  <si>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</si>
  <si>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</si>
  <si>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</si>
  <si>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</si>
  <si>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</si>
  <si>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</si>
  <si>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</si>
  <si>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</si>
  <si>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</si>
  <si>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</si>
  <si>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</si>
  <si>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</si>
  <si>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</si>
  <si>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</si>
  <si>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</si>
  <si>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</si>
  <si>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</si>
  <si>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</si>
  <si>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</si>
  <si>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</si>
  <si>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</si>
  <si>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</si>
  <si>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</si>
  <si>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</si>
  <si>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</si>
  <si>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</si>
  <si>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</si>
  <si>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</si>
  <si>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</si>
  <si>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</si>
  <si>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</si>
  <si>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</si>
  <si>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</si>
  <si>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</si>
  <si>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</si>
  <si>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</si>
  <si>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</si>
  <si>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</si>
  <si>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</si>
  <si>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</si>
  <si>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</si>
  <si>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</si>
  <si>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</si>
  <si>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</si>
  <si>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</si>
  <si>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</si>
  <si>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</si>
  <si>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</si>
  <si>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</si>
  <si>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</si>
  <si>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</si>
  <si>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</si>
  <si>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</si>
  <si>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说明：本单位2026年无“三公”经费支出预算。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</si>
  <si>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</si>
  <si>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</si>
  <si>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</si>
  <si>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</si>
  <si>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</si>
  <si>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</si>
  <si>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</si>
  <si>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</si>
  <si>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</si>
  <si>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</si>
  <si>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</si>
  <si>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</si>
  <si>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</si>
  <si>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</si>
  <si>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</si>
  <si>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</si>
  <si>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</si>
  <si>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</si>
  <si>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</si>
  <si>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</si>
  <si>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富民县教育体育局</t>
  </si>
  <si>
    <t>530124210000000001349</t>
  </si>
  <si>
    <t>事业人员支出工资</t>
  </si>
  <si>
    <t>30101</t>
  </si>
  <si>
    <t>基本工资</t>
  </si>
  <si>
    <t>30107</t>
  </si>
  <si>
    <t>绩效工资</t>
  </si>
  <si>
    <t>530124210000000001351</t>
  </si>
  <si>
    <t>30113</t>
  </si>
  <si>
    <t>530124231100001401822</t>
  </si>
  <si>
    <t>乡村教师生活补助</t>
  </si>
  <si>
    <t>30102</t>
  </si>
  <si>
    <t>津贴补贴</t>
  </si>
  <si>
    <t>530124231100001401838</t>
  </si>
  <si>
    <t>事业绩效工资</t>
  </si>
  <si>
    <t>530124231100001401839</t>
  </si>
  <si>
    <t>事业在职津贴补贴</t>
  </si>
  <si>
    <t>530124231100001401840</t>
  </si>
  <si>
    <t>工伤保险支出</t>
  </si>
  <si>
    <t>30112</t>
  </si>
  <si>
    <t>其他社会保障缴费</t>
  </si>
  <si>
    <t>530124231100001401841</t>
  </si>
  <si>
    <t>失业保险支出</t>
  </si>
  <si>
    <t>530124231100001401842</t>
  </si>
  <si>
    <t>养老保险支出</t>
  </si>
  <si>
    <t>30108</t>
  </si>
  <si>
    <t>机关事业单位基本养老保险缴费</t>
  </si>
  <si>
    <t>530124231100001401843</t>
  </si>
  <si>
    <t>医疗保险支出</t>
  </si>
  <si>
    <t>30110</t>
  </si>
  <si>
    <t>职工基本医疗保险缴费</t>
  </si>
  <si>
    <t>30111</t>
  </si>
  <si>
    <t>公务员医疗补助缴费</t>
  </si>
  <si>
    <t>530124231100001401844</t>
  </si>
  <si>
    <t>工会经费</t>
  </si>
  <si>
    <t>30228</t>
  </si>
  <si>
    <t>530124241100002431155</t>
  </si>
  <si>
    <t>职业年金支出</t>
  </si>
  <si>
    <t>30109</t>
  </si>
  <si>
    <t>职业年金缴费</t>
  </si>
  <si>
    <t>530124241100002451741</t>
  </si>
  <si>
    <t>事业绩效奖励</t>
  </si>
  <si>
    <t>530124251100003850228</t>
  </si>
  <si>
    <t>残疾人就业保障金</t>
  </si>
  <si>
    <t>30299</t>
  </si>
  <si>
    <t>其他商品和服务支出</t>
  </si>
  <si>
    <t>预算05-1表</t>
  </si>
  <si>
    <t>项目分类</t>
  </si>
  <si>
    <t>项目单位</t>
  </si>
  <si>
    <t>经济科目编码</t>
  </si>
  <si>
    <t>经济科目名称</t>
  </si>
  <si>
    <t>本年拨款</t>
  </si>
  <si>
    <t>其中：本次下达</t>
  </si>
  <si>
    <t>专项业务类</t>
  </si>
  <si>
    <t>530124261100005170237</t>
  </si>
  <si>
    <t>2025年盘活结转结余昆财教〔2024〕9号2024年城乡义务教育经费（公用经费）第一批中央直达资金</t>
  </si>
  <si>
    <t>30213</t>
  </si>
  <si>
    <t>维修（护）费</t>
  </si>
  <si>
    <t>530124261100005220984</t>
  </si>
  <si>
    <t>富民县2026年公办学校食堂大宗物资采购专项资金</t>
  </si>
  <si>
    <t>30305</t>
  </si>
  <si>
    <t>生活补助</t>
  </si>
  <si>
    <t>民生类</t>
  </si>
  <si>
    <t>530124261100005121419</t>
  </si>
  <si>
    <t>县级定额公用经费</t>
  </si>
  <si>
    <t>30201</t>
  </si>
  <si>
    <t>办公费</t>
  </si>
  <si>
    <t>30205</t>
  </si>
  <si>
    <t>水费</t>
  </si>
  <si>
    <t>30207</t>
  </si>
  <si>
    <t>邮电费</t>
  </si>
  <si>
    <t>30211</t>
  </si>
  <si>
    <t>差旅费</t>
  </si>
  <si>
    <t>30216</t>
  </si>
  <si>
    <t>培训费</t>
  </si>
  <si>
    <t>530124261100005121431</t>
  </si>
  <si>
    <t>义务教育生均公用经费县级配套资金</t>
  </si>
  <si>
    <t>30206</t>
  </si>
  <si>
    <t>电费</t>
  </si>
  <si>
    <t>530124261100005170299</t>
  </si>
  <si>
    <t>2025年盘活结转结余昆财教〔2025〕102号城乡义务教育补助经费专项资金</t>
  </si>
  <si>
    <t>530124261100005170379</t>
  </si>
  <si>
    <t>2025年盘活结转结余昆财教〔2025〕222号城乡义务教育补助经费专项资金</t>
  </si>
  <si>
    <t>530124261100005170406</t>
  </si>
  <si>
    <t>2025年盘活结转结余昆财教〔2025〕223号城乡义务教育补助经费专项资金</t>
  </si>
  <si>
    <t>30215</t>
  </si>
  <si>
    <t>会议费</t>
  </si>
  <si>
    <t>530124261100005170430</t>
  </si>
  <si>
    <t>2025年盘活结转结余昆财教〔2025〕23号城乡义务教育补助经费专项资金</t>
  </si>
  <si>
    <t>530124261100005170454</t>
  </si>
  <si>
    <t>2025年盘活结转结余昆财教〔2025〕45号城乡义务教育补助经费专项资金</t>
  </si>
  <si>
    <t>事业发展类</t>
  </si>
  <si>
    <t>530124261100005151607</t>
  </si>
  <si>
    <t>2025年盘活结转结余昆财教〔2024〕118号城乡义务教育校舍维修补助经费专项资金</t>
  </si>
  <si>
    <t>530124261100005262455</t>
  </si>
  <si>
    <t>勤工俭学资金</t>
  </si>
  <si>
    <t>预算05-2表</t>
  </si>
  <si>
    <t>项目年度绩效目标</t>
  </si>
  <si>
    <t>一级指标</t>
  </si>
  <si>
    <t>二级指标</t>
  </si>
  <si>
    <t>三级指标</t>
  </si>
  <si>
    <t>指标性质</t>
  </si>
  <si>
    <t>指标值</t>
  </si>
  <si>
    <t>度量单位</t>
  </si>
  <si>
    <t>指标属性</t>
  </si>
  <si>
    <t>指标内容</t>
  </si>
  <si>
    <t>产出指标</t>
  </si>
  <si>
    <t>数量指标</t>
  </si>
  <si>
    <t>学生人数</t>
  </si>
  <si>
    <t>=</t>
  </si>
  <si>
    <t>777</t>
  </si>
  <si>
    <t>人</t>
  </si>
  <si>
    <t>定量指标</t>
  </si>
  <si>
    <t>效益指标</t>
  </si>
  <si>
    <t>社会效益</t>
  </si>
  <si>
    <t>资金覆盖率</t>
  </si>
  <si>
    <t>&gt;=</t>
  </si>
  <si>
    <t>95</t>
  </si>
  <si>
    <t>%</t>
  </si>
  <si>
    <t>满意度指标</t>
  </si>
  <si>
    <t>服务对象满意度</t>
  </si>
  <si>
    <t>师生满意度</t>
  </si>
  <si>
    <t>质量指标</t>
  </si>
  <si>
    <t>工程完工率</t>
  </si>
  <si>
    <t>&gt;</t>
  </si>
  <si>
    <t>90</t>
  </si>
  <si>
    <t>生态效益</t>
  </si>
  <si>
    <t>综合利用率</t>
  </si>
  <si>
    <t>家长、学生满意度</t>
  </si>
  <si>
    <t>培训次数</t>
  </si>
  <si>
    <t>次/年</t>
  </si>
  <si>
    <t>培训覆盖率</t>
  </si>
  <si>
    <t>家长学生满意度</t>
  </si>
  <si>
    <t>富民县2026年公办学校食堂大宗物资联合采购项目、富民县永定小学校外供餐企业采购项日自有资金指标</t>
  </si>
  <si>
    <t>时效指标</t>
  </si>
  <si>
    <t>资金到位率</t>
  </si>
  <si>
    <t>100</t>
  </si>
  <si>
    <t>富教函【2024】14号富民县教育体育局关于下达富民县公办学校食堂大宗物资联合采购项目、富民县永定小学校外供餐企业采购项日自有资金指标的函</t>
  </si>
  <si>
    <t>可持续影响</t>
  </si>
  <si>
    <t>提高学生生活质量</t>
  </si>
  <si>
    <t>不断提高</t>
  </si>
  <si>
    <t>定性指标</t>
  </si>
  <si>
    <t>学生满意度</t>
  </si>
  <si>
    <t>85</t>
  </si>
  <si>
    <t>家长满意度</t>
  </si>
  <si>
    <t>经费到位率</t>
  </si>
  <si>
    <t>培训保障程度</t>
  </si>
  <si>
    <t>家长学生满意程度</t>
  </si>
  <si>
    <t>办公业务保障率</t>
  </si>
  <si>
    <t>保障单位日常办公高效有序运转，严控“三公”经费支出，有效压减行政运行成本。通过经费定额管理，确保资源合理配置，提升资金使用效益，全力支持各部门履行基本职能，公共服务满意度稳步提升。</t>
  </si>
  <si>
    <t>244</t>
  </si>
  <si>
    <t>县级额定公用经费</t>
  </si>
  <si>
    <t>生均标准</t>
  </si>
  <si>
    <t>74</t>
  </si>
  <si>
    <t>元/人</t>
  </si>
  <si>
    <t>差旅保障</t>
  </si>
  <si>
    <t>236</t>
  </si>
  <si>
    <t>元</t>
  </si>
  <si>
    <t>60.16</t>
  </si>
  <si>
    <t>学生、家长满意度</t>
  </si>
  <si>
    <t>2025年盘活结转结余昆财教〔2024〕9号城乡义务教育经费</t>
  </si>
  <si>
    <t>资金到位及时性</t>
  </si>
  <si>
    <t>&lt;</t>
  </si>
  <si>
    <t>正常运转保证程度</t>
  </si>
  <si>
    <t>家长、学生满意程度</t>
  </si>
  <si>
    <t>验收合格率</t>
  </si>
  <si>
    <t>基础设施完好率</t>
  </si>
  <si>
    <t>说明：本单位2026年无另文下达项目支出预算，另文下达项目支出绩效目标，此表为空表。</t>
  </si>
  <si>
    <t>预算06表</t>
  </si>
  <si>
    <t>政府性基金预算支出预算表</t>
  </si>
  <si>
    <t>单位名称：全部</t>
  </si>
  <si>
    <t>本年政府性基金预算支出</t>
  </si>
  <si>
    <t>说明：本单位2026年无政府性基金预算支出，此表为空表。</t>
  </si>
  <si>
    <t>预算07表</t>
  </si>
  <si>
    <t>预算项目名称</t>
  </si>
  <si>
    <t>采购项目</t>
  </si>
  <si>
    <t>采购目录</t>
  </si>
  <si>
    <t>计量
单位</t>
  </si>
  <si>
    <t>数量</t>
  </si>
  <si>
    <t>面向中小企业预留资金</t>
  </si>
  <si>
    <t>单位自筹</t>
  </si>
  <si>
    <t>说明：本单位2026年无部门政府采购预算，此表为空表。</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</si>
  <si>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</si>
  <si>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</si>
  <si>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</si>
  <si>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</si>
  <si>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</si>
  <si>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</si>
  <si>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</si>
  <si>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</si>
  <si>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</si>
  <si>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说明：本单位2026年无部门政府购买服务预算，此表为空表。</t>
  </si>
  <si>
    <t>预算09-1表</t>
  </si>
  <si>
    <t>单位名称（项目）</t>
  </si>
  <si>
    <t>地区</t>
  </si>
  <si>
    <t>磨憨经济合作区</t>
  </si>
  <si>
    <t>说明：本单位2026年无对下转移支付预算，此表为空表。</t>
  </si>
  <si>
    <t>预算09-2表</t>
  </si>
  <si>
    <t>说明：本单位2026年无对下转移支付预算，无对下转移支付绩效目标，此表为空表。</t>
  </si>
  <si>
    <t>预算10表</t>
  </si>
  <si>
    <t>资产类别</t>
  </si>
  <si>
    <t>资产分类代码.名称</t>
  </si>
  <si>
    <t>资产名称</t>
  </si>
  <si>
    <t>计量单位</t>
  </si>
  <si>
    <t>财政部门批复数（元）</t>
  </si>
  <si>
    <t>单价</t>
  </si>
  <si>
    <t>金额</t>
  </si>
  <si>
    <t>说明：本单位2026年政府采购资金没有纳入县级预算，无新增资产，此表为空表。</t>
  </si>
  <si>
    <t>11表</t>
  </si>
  <si>
    <t>上级补助</t>
  </si>
  <si>
    <t>说明：本单位2026年无上级补助项目支出预算，此表为空表。</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</si>
  <si>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</si>
  <si>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</si>
  <si>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</si>
  <si>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</si>
  <si>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</si>
  <si>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</si>
  <si>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</si>
  <si>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</si>
  <si>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</si>
  <si>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</si>
  <si>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</si>
  <si>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</si>
  <si>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</si>
  <si>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实施初中义务教育及相关社会服务，促进基础教育发展，宣传贯彻党和国家的教育方针政策及相关法律法规。依法执教、依法治教、严格做好控辍保学，组织开展校本教研及相关培训学习活动，全面推进素质教育。</t>
  </si>
  <si>
    <t>根据三定方案归纳</t>
  </si>
  <si>
    <t xml:space="preserve">1.全面贯彻党的教育方针，落实立德树人根本任务，深化教育教学改革，完善教学管理机制，教学质量持续提高，学生综合素质全面发展，义务教育巩固率保持在较高水平，稳步提升农村初中办学品质与社会满意度。
2.健全教师培养、培训、考核与激励机制，加强师德师风建设，提升教师专业能力与业务水平，打造结构合理、爱岗敬业、业务精湛、富有活力的教师队伍，保障教育教学工作高质量开展。
3.持续优化校园环境，有序实施校舍维修改造、教学设备更新、信息化建设、安防设施提升等项目，补齐办学短板，保障教学、生活、安全设施达标，为教育教学提供坚实硬件支撑。
4.严格执行部门预算与财经法规，强化预算绩效管理，严控一般性支出，保障重点支出，规范财务收支、往来款清理与内控管理，不断提高财政资金使用安全性、规范性和效益性。
</t>
  </si>
  <si>
    <t>根据部门职责，中长期规划，各级党委，各级政府要求归纳</t>
  </si>
  <si>
    <t>部门年度目标</t>
  </si>
  <si>
    <t>1.按要求、时限报批教师工资，按时缴纳教师各项社会保障缴费和住房公积金，保障教师工资福利待遇。
2.按要求派教师参加各种培训，提高教师综合素质，提高教育教学质量。
3.维修维护校园、校舍，改善学生学习条件。
4.做好学生资助管理，保障惠民政策和民生资金落到实处。</t>
  </si>
  <si>
    <t>部门年度重点工作任务对应的目标或措施预计的产出和效果，每项工作任务都有明确的一项或几项目标。</t>
  </si>
  <si>
    <t>二、部门年度重点工作任务</t>
  </si>
  <si>
    <t>实施初中义务教育、促进基础教育发展、开办具有初中资格教育教学，按照国家法律法规及政策开展教育教学活动。严格按照核准登记宗旨和业务范围，实施初中义务教育及相关活动，认真组织和开展基础教育，办人民满意的教育，未出现违反宗旨和超出业务范围的情况。
1.按要求、时限报批教师工资，按时缴纳教师各项社会保障缴费和住房公积金，保障教师工资福利待遇。
2.按要求派教师参加各种培训，提高教师综合素质，提高教育教学质量。
3.维修维护校园、校舍，改善学生学习条件。
4.做好学生资助管理，保障惠民政策和民生资金落到实处。</t>
  </si>
  <si>
    <t>部门职能职责</t>
  </si>
  <si>
    <t>主要内容</t>
  </si>
  <si>
    <t>对应项目</t>
  </si>
  <si>
    <t>预算申报金额（元）</t>
  </si>
  <si>
    <t>总额</t>
  </si>
  <si>
    <t>财政拨款</t>
  </si>
  <si>
    <t>其他资金</t>
  </si>
  <si>
    <t>实施初中义务教育及相关社会服务，促进基础教育发展，宣传贯彻党和国家的教育方针政策及相关法律法规。</t>
  </si>
  <si>
    <t>三、部门整体支出绩效指标</t>
  </si>
  <si>
    <t>绩效指标</t>
  </si>
  <si>
    <t>评（扣）分标准</t>
  </si>
  <si>
    <t>绩效指标设定依据及指标值数据来源</t>
  </si>
  <si>
    <t xml:space="preserve">二级指标 </t>
  </si>
  <si>
    <t>2026年预算完成率</t>
  </si>
  <si>
    <t>教育教学工作开展情况</t>
  </si>
  <si>
    <t>较好</t>
  </si>
  <si>
    <t>指标完成及时率</t>
  </si>
  <si>
    <t>教学质量提高情况</t>
  </si>
  <si>
    <t>家长学生满意度不低于90%</t>
  </si>
  <si>
    <t>成本指标</t>
  </si>
  <si>
    <t>经济成本指标</t>
  </si>
  <si>
    <t>指标完成经济成本</t>
  </si>
  <si>
    <t>&lt;=</t>
  </si>
  <si>
    <t>指标完成经济成本不低于90%</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</si>
  <si>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</si>
  <si>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</si>
  <si>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</si>
  <si>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</si>
  <si>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</si>
  <si>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</si>
  <si>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</si>
  <si>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</si>
  <si>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</si>
  <si>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</si>
  <si>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</si>
  <si>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</si>
  <si>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</si>
  <si>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</si>
  <si>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</si>
  <si>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</si>
  <si>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</si>
  <si>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</si>
  <si>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</si>
  <si>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</si>
  <si>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</si>
  <si>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</si>
  <si>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</si>
  <si>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</si>
  <si>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</si>
  <si>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教育</t>
  </si>
  <si>
    <t>公益一类</t>
  </si>
  <si>
    <t>全额</t>
  </si>
  <si>
    <t>富民县东村镇老街1号东村中学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</si>
</sst>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0" fontId="39" fillId="0" borderId="1">
      <alignment horizontal="right" vertical="center"/>
    </xf>
    <xf numFmtId="178" fontId="39" fillId="0" borderId="1">
      <alignment horizontal="right" vertical="center"/>
    </xf>
    <xf numFmtId="49" fontId="39" fillId="0" borderId="1">
      <alignment horizontal="left" vertical="center" wrapText="1"/>
    </xf>
    <xf numFmtId="178" fontId="39" fillId="0" borderId="1">
      <alignment horizontal="right" vertical="center"/>
    </xf>
    <xf numFmtId="179" fontId="39" fillId="0" borderId="1">
      <alignment horizontal="right" vertical="center"/>
    </xf>
    <xf numFmtId="180" fontId="39" fillId="0" borderId="1">
      <alignment horizontal="right" vertical="center"/>
    </xf>
  </cellStyleXfs>
  <cellXfs count="93">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3" applyNumberFormat="1" applyFont="1" applyBorder="1">
      <alignment horizontal="left" vertical="center" wrapText="1"/>
    </xf>
    <xf numFmtId="180"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8" fontId="13" fillId="0" borderId="1" xfId="0" applyNumberFormat="1" applyFont="1" applyBorder="1" applyAlignment="1">
      <alignment horizontal="right" vertical="center"/>
    </xf>
    <xf numFmtId="49" fontId="13" fillId="0" borderId="1" xfId="53"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8" fontId="3" fillId="0" borderId="1" xfId="0" applyNumberFormat="1" applyFont="1" applyBorder="1" applyAlignment="1">
      <alignment horizontal="right" vertical="center"/>
    </xf>
    <xf numFmtId="0" fontId="0" fillId="0" borderId="1" xfId="0" applyFont="1" applyBorder="1">
      <alignment vertical="center"/>
    </xf>
    <xf numFmtId="178" fontId="3" fillId="0" borderId="1" xfId="54"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5" fillId="0" borderId="1" xfId="53" applyNumberFormat="1" applyFont="1" applyBorder="1">
      <alignment horizontal="left" vertical="center" wrapText="1"/>
    </xf>
    <xf numFmtId="178"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8" fontId="15" fillId="0" borderId="1" xfId="0" applyNumberFormat="1" applyFont="1" applyBorder="1" applyAlignment="1">
      <alignment horizontal="right" vertical="center"/>
    </xf>
    <xf numFmtId="49" fontId="15" fillId="0" borderId="1" xfId="53" applyNumberFormat="1" applyFont="1" applyBorder="1" applyAlignment="1">
      <alignment horizontal="left" vertical="center" wrapText="1" indent="1"/>
    </xf>
    <xf numFmtId="49" fontId="15" fillId="0" borderId="1" xfId="53"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3" applyNumberFormat="1" applyFont="1" applyBorder="1">
      <alignment horizontal="left" vertical="center" wrapText="1"/>
    </xf>
    <xf numFmtId="49" fontId="16" fillId="0" borderId="1" xfId="53" applyNumberFormat="1" applyFont="1" applyBorder="1" applyAlignment="1">
      <alignment horizontal="left" vertical="center" wrapText="1" indent="1"/>
    </xf>
    <xf numFmtId="49" fontId="16" fillId="0" borderId="1" xfId="53"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8"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0" workbookViewId="0">
      <selection activeCell="B36" sqref="B36"/>
    </sheetView>
  </sheetViews>
  <sheetFormatPr defaultColWidth="10" defaultRowHeight="12.75" customHeight="1" outlineLevelCol="3"/>
  <cols>
    <col min="1" max="1" width="39.1416666666667" customWidth="1"/>
    <col min="2" max="2" width="40.5666666666667" customWidth="1"/>
    <col min="3" max="3" width="40.275" customWidth="1"/>
    <col min="4" max="4" width="39.9916666666667" customWidth="1"/>
  </cols>
  <sheetData>
    <row r="1" ht="15" customHeight="1" spans="1:4">
      <c r="D1" s="91" t="s">
        <v>0</v>
      </c>
    </row>
    <row r="2" ht="41.25" customHeight="1" spans="1:4">
      <c r="A2" s="2" t="str">
        <f>"2026"&amp;"年财务收支预算总表"</f>
        <v>2026年财务收支预算总表</v>
      </c>
      <c r="B2" s="2"/>
      <c r="C2" s="2"/>
      <c r="D2" s="2"/>
    </row>
    <row r="3" ht="17.25" customHeight="1" spans="1:4">
      <c r="A3" s="3" t="str">
        <f>"单位名称："&amp;"富民县东村中学"</f>
        <v>单位名称：富民县东村中学</v>
      </c>
      <c r="B3" s="3"/>
      <c r="D3" s="1" t="s">
        <v>1</v>
      </c>
    </row>
    <row r="4" ht="23.25" customHeight="1" spans="1:4">
      <c r="A4" s="68" t="s">
        <v>2</v>
      </c>
      <c r="B4" s="68"/>
      <c r="C4" s="68" t="s">
        <v>3</v>
      </c>
      <c r="D4" s="68"/>
    </row>
    <row r="5" ht="24" customHeight="1" spans="1:4">
      <c r="A5" s="68" t="s">
        <v>4</v>
      </c>
      <c r="B5" s="68" t="str">
        <f>"2026"&amp;"年预算数"</f>
        <v>2026年预算数</v>
      </c>
      <c r="C5" s="68" t="s">
        <v>5</v>
      </c>
      <c r="D5" s="68" t="str">
        <f>"2026"&amp;"年预算数"</f>
        <v>2026年预算数</v>
      </c>
    </row>
    <row r="6" ht="17.25" customHeight="1" spans="1:4">
      <c r="A6" s="86" t="s">
        <v>6</v>
      </c>
      <c r="B6" s="82">
        <v>6533483.4</v>
      </c>
      <c r="C6" s="86" t="s">
        <v>7</v>
      </c>
      <c r="D6" s="82"/>
    </row>
    <row r="7" ht="17.25" customHeight="1" spans="1:4">
      <c r="A7" s="86" t="s">
        <v>8</v>
      </c>
      <c r="B7" s="82"/>
      <c r="C7" s="86" t="s">
        <v>9</v>
      </c>
      <c r="D7" s="82"/>
    </row>
    <row r="8" ht="17.25" customHeight="1" spans="1:4">
      <c r="A8" s="86" t="s">
        <v>10</v>
      </c>
      <c r="B8" s="82"/>
      <c r="C8" s="86" t="s">
        <v>11</v>
      </c>
      <c r="D8" s="82"/>
    </row>
    <row r="9" ht="17.25" customHeight="1" spans="1:4">
      <c r="A9" s="86" t="s">
        <v>12</v>
      </c>
      <c r="B9" s="82"/>
      <c r="C9" s="86" t="s">
        <v>13</v>
      </c>
      <c r="D9" s="82"/>
    </row>
    <row r="10" ht="17.25" customHeight="1" spans="1:4">
      <c r="A10" s="86" t="s">
        <v>14</v>
      </c>
      <c r="B10" s="82">
        <v>850488.52</v>
      </c>
      <c r="C10" s="86" t="s">
        <v>15</v>
      </c>
      <c r="D10" s="82">
        <v>5565527.72</v>
      </c>
    </row>
    <row r="11" ht="17.25" customHeight="1" spans="1:4">
      <c r="A11" s="86" t="s">
        <v>16</v>
      </c>
      <c r="B11" s="82"/>
      <c r="C11" s="86" t="s">
        <v>17</v>
      </c>
      <c r="D11" s="82"/>
    </row>
    <row r="12" ht="17.25" customHeight="1" spans="1:4">
      <c r="A12" s="86" t="s">
        <v>18</v>
      </c>
      <c r="B12" s="82"/>
      <c r="C12" s="86" t="s">
        <v>19</v>
      </c>
      <c r="D12" s="82"/>
    </row>
    <row r="13" ht="17.25" customHeight="1" spans="1:4">
      <c r="A13" s="86" t="s">
        <v>20</v>
      </c>
      <c r="B13" s="82"/>
      <c r="C13" s="86" t="s">
        <v>21</v>
      </c>
      <c r="D13" s="82">
        <v>802555.68</v>
      </c>
    </row>
    <row r="14" ht="17.25" customHeight="1" spans="1:4">
      <c r="A14" s="86" t="s">
        <v>22</v>
      </c>
      <c r="B14" s="82"/>
      <c r="C14" s="86" t="s">
        <v>23</v>
      </c>
      <c r="D14" s="82">
        <v>564019.76</v>
      </c>
    </row>
    <row r="15" ht="17.25" customHeight="1" spans="1:4">
      <c r="A15" s="86" t="s">
        <v>24</v>
      </c>
      <c r="B15" s="82">
        <v>850488.52</v>
      </c>
      <c r="C15" s="86" t="s">
        <v>25</v>
      </c>
      <c r="D15" s="82"/>
    </row>
    <row r="16" ht="17.25" customHeight="1" spans="1:4">
      <c r="A16" s="86"/>
      <c r="B16" s="82"/>
      <c r="C16" s="86" t="s">
        <v>26</v>
      </c>
      <c r="D16" s="82"/>
    </row>
    <row r="17" ht="17.25" customHeight="1" spans="1:4">
      <c r="A17" s="86"/>
      <c r="B17" s="82"/>
      <c r="C17" s="86" t="s">
        <v>27</v>
      </c>
      <c r="D17" s="82"/>
    </row>
    <row r="18" ht="17.25" customHeight="1" spans="1:4">
      <c r="A18" s="86"/>
      <c r="B18" s="82"/>
      <c r="C18" s="86" t="s">
        <v>28</v>
      </c>
      <c r="D18" s="82"/>
    </row>
    <row r="19" ht="17.25" customHeight="1" spans="1:4">
      <c r="A19" s="86"/>
      <c r="B19" s="82"/>
      <c r="C19" s="86" t="s">
        <v>29</v>
      </c>
      <c r="D19" s="82"/>
    </row>
    <row r="20" ht="17.25" customHeight="1" spans="1:4">
      <c r="A20" s="86"/>
      <c r="B20" s="82"/>
      <c r="C20" s="86" t="s">
        <v>30</v>
      </c>
      <c r="D20" s="82"/>
    </row>
    <row r="21" ht="17.25" customHeight="1" spans="1:4">
      <c r="A21" s="86"/>
      <c r="B21" s="82"/>
      <c r="C21" s="86" t="s">
        <v>31</v>
      </c>
      <c r="D21" s="82"/>
    </row>
    <row r="22" ht="17.25" customHeight="1" spans="1:4">
      <c r="A22" s="86"/>
      <c r="B22" s="82"/>
      <c r="C22" s="86" t="s">
        <v>32</v>
      </c>
      <c r="D22" s="82"/>
    </row>
    <row r="23" ht="17.25" customHeight="1" spans="1:4">
      <c r="A23" s="86"/>
      <c r="B23" s="82"/>
      <c r="C23" s="86" t="s">
        <v>33</v>
      </c>
      <c r="D23" s="82"/>
    </row>
    <row r="24" ht="17.25" customHeight="1" spans="1:4">
      <c r="A24" s="86"/>
      <c r="B24" s="82"/>
      <c r="C24" s="86" t="s">
        <v>34</v>
      </c>
      <c r="D24" s="82">
        <v>451868.76</v>
      </c>
    </row>
    <row r="25" ht="17.25" customHeight="1" spans="1:4">
      <c r="A25" s="86"/>
      <c r="B25" s="82"/>
      <c r="C25" s="86" t="s">
        <v>35</v>
      </c>
      <c r="D25" s="82"/>
    </row>
    <row r="26" ht="17.25" customHeight="1" spans="1:4">
      <c r="A26" s="86"/>
      <c r="B26" s="82"/>
      <c r="C26" s="86" t="s">
        <v>36</v>
      </c>
      <c r="D26" s="82"/>
    </row>
    <row r="27" ht="17.25" customHeight="1" spans="1:4">
      <c r="A27" s="86"/>
      <c r="B27" s="82"/>
      <c r="C27" s="86" t="s">
        <v>37</v>
      </c>
      <c r="D27" s="82"/>
    </row>
    <row r="28" ht="16.5" customHeight="1" spans="1:4">
      <c r="A28" s="86"/>
      <c r="B28" s="82"/>
      <c r="C28" s="86" t="s">
        <v>38</v>
      </c>
      <c r="D28" s="82"/>
    </row>
    <row r="29" ht="16.5" customHeight="1" spans="1:4">
      <c r="A29" s="86"/>
      <c r="B29" s="82"/>
      <c r="C29" s="86" t="s">
        <v>39</v>
      </c>
      <c r="D29" s="82"/>
    </row>
    <row r="30" ht="17.25" customHeight="1" spans="1:4">
      <c r="A30" s="86"/>
      <c r="B30" s="82"/>
      <c r="C30" s="86" t="s">
        <v>40</v>
      </c>
      <c r="D30" s="82"/>
    </row>
    <row r="31" ht="17.25" customHeight="1" spans="1:4">
      <c r="A31" s="86"/>
      <c r="B31" s="82"/>
      <c r="C31" s="86" t="s">
        <v>41</v>
      </c>
      <c r="D31" s="82"/>
    </row>
    <row r="32" ht="17.25" customHeight="1" spans="1:4">
      <c r="A32" s="86"/>
      <c r="B32" s="82"/>
      <c r="C32" s="86" t="s">
        <v>42</v>
      </c>
      <c r="D32" s="82"/>
    </row>
    <row r="33" ht="17.25" customHeight="1" spans="1:4">
      <c r="A33" s="86"/>
      <c r="B33" s="82"/>
      <c r="C33" s="86" t="s">
        <v>43</v>
      </c>
      <c r="D33" s="82"/>
    </row>
    <row r="34" ht="16.5" customHeight="1" spans="1:4">
      <c r="A34" s="87" t="s">
        <v>44</v>
      </c>
      <c r="B34" s="92">
        <f>7383971.92-0</f>
        <v>7383971.92</v>
      </c>
      <c r="C34" s="87" t="s">
        <v>45</v>
      </c>
      <c r="D34" s="92">
        <v>7383971.92</v>
      </c>
    </row>
    <row r="35" ht="16.5" customHeight="1" spans="1:4">
      <c r="A35" s="86" t="s">
        <v>46</v>
      </c>
      <c r="B35" s="82"/>
      <c r="C35" s="86" t="s">
        <v>47</v>
      </c>
      <c r="D35" s="82"/>
    </row>
    <row r="36" ht="16.5" customHeight="1" spans="1:4">
      <c r="A36" s="87" t="s">
        <v>48</v>
      </c>
      <c r="B36" s="92">
        <v>7383971.92</v>
      </c>
      <c r="C36" s="87" t="s">
        <v>49</v>
      </c>
      <c r="D36" s="92">
        <v>7383971.92</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workbookViewId="0">
      <selection activeCell="A6" sqref="A6"/>
    </sheetView>
  </sheetViews>
  <sheetFormatPr defaultColWidth="10.7166666666667" defaultRowHeight="12" customHeight="1" outlineLevelRow="5"/>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8" customHeight="1" spans="1:10">
      <c r="J1" s="1" t="s">
        <v>300</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"单位名称："&amp;"富民县东村中学"</f>
        <v>单位名称：富民县东村中学</v>
      </c>
      <c r="B3" s="3"/>
      <c r="C3" s="3"/>
      <c r="D3" s="3"/>
      <c r="E3" s="3"/>
      <c r="F3" s="3"/>
      <c r="G3" s="3"/>
      <c r="H3" s="3"/>
    </row>
    <row r="4" ht="44.25" customHeight="1" spans="1:10">
      <c r="A4" s="68" t="s">
        <v>188</v>
      </c>
      <c r="B4" s="68" t="s">
        <v>301</v>
      </c>
      <c r="C4" s="77" t="s">
        <v>302</v>
      </c>
      <c r="D4" s="68" t="s">
        <v>303</v>
      </c>
      <c r="E4" s="68" t="s">
        <v>304</v>
      </c>
      <c r="F4" s="68" t="s">
        <v>305</v>
      </c>
      <c r="G4" s="68" t="s">
        <v>306</v>
      </c>
      <c r="H4" s="68" t="s">
        <v>307</v>
      </c>
      <c r="I4" s="68" t="s">
        <v>308</v>
      </c>
      <c r="J4" s="68" t="s">
        <v>309</v>
      </c>
    </row>
    <row r="5" ht="18.75" customHeight="1" spans="1:10">
      <c r="A5" s="68">
        <v>1</v>
      </c>
      <c r="B5" s="68">
        <v>2</v>
      </c>
      <c r="C5" s="68">
        <v>3</v>
      </c>
      <c r="D5" s="68">
        <v>4</v>
      </c>
      <c r="E5" s="68">
        <v>5</v>
      </c>
      <c r="F5" s="68">
        <v>6</v>
      </c>
      <c r="G5" s="68">
        <v>7</v>
      </c>
      <c r="H5" s="68">
        <v>8</v>
      </c>
      <c r="I5" s="68">
        <v>9</v>
      </c>
      <c r="J5" s="68">
        <v>10</v>
      </c>
    </row>
    <row r="6" customHeight="1" spans="1:10">
      <c r="A6" t="s">
        <v>371</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0" sqref="A10"/>
    </sheetView>
  </sheetViews>
  <sheetFormatPr defaultColWidth="10.7166666666667" defaultRowHeight="14.25" customHeight="1" outlineLevelCol="5"/>
  <cols>
    <col min="1" max="1" width="37.575" customWidth="1"/>
    <col min="2" max="2" width="24.1416666666667" customWidth="1"/>
    <col min="3" max="3" width="37.575" customWidth="1"/>
    <col min="4" max="4" width="32.275" customWidth="1"/>
    <col min="5" max="6" width="42.85" customWidth="1"/>
  </cols>
  <sheetData>
    <row r="1" ht="12" customHeight="1" spans="1:6">
      <c r="B1">
        <v>0</v>
      </c>
      <c r="C1">
        <v>1</v>
      </c>
      <c r="F1" s="1" t="s">
        <v>372</v>
      </c>
    </row>
    <row r="2" ht="42" customHeight="1" spans="1:6">
      <c r="A2" s="2" t="str">
        <f>"2026"&amp;"年政府性基金预算支出预算表"</f>
        <v>2026年政府性基金预算支出预算表</v>
      </c>
      <c r="B2" s="2" t="s">
        <v>373</v>
      </c>
      <c r="C2" s="2"/>
      <c r="D2" s="2"/>
      <c r="E2" s="2"/>
      <c r="F2" s="2"/>
    </row>
    <row r="3" ht="13.5" customHeight="1" spans="1:6">
      <c r="A3" s="3" t="str">
        <f>"单位名称："&amp;"富民县东村中学"</f>
        <v>单位名称：富民县东村中学</v>
      </c>
      <c r="B3" s="3" t="s">
        <v>374</v>
      </c>
      <c r="C3" s="3"/>
      <c r="F3" s="1" t="s">
        <v>170</v>
      </c>
    </row>
    <row r="4" ht="19.5" customHeight="1" spans="1:6">
      <c r="A4" s="68" t="s">
        <v>186</v>
      </c>
      <c r="B4" s="68" t="s">
        <v>69</v>
      </c>
      <c r="C4" s="68" t="s">
        <v>70</v>
      </c>
      <c r="D4" s="68" t="s">
        <v>375</v>
      </c>
      <c r="E4" s="68"/>
      <c r="F4" s="68"/>
    </row>
    <row r="5" ht="18.75" customHeight="1" spans="1:6">
      <c r="A5" s="68"/>
      <c r="B5" s="68"/>
      <c r="C5" s="68"/>
      <c r="D5" s="68" t="s">
        <v>53</v>
      </c>
      <c r="E5" s="68" t="s">
        <v>71</v>
      </c>
      <c r="F5" s="68" t="s">
        <v>72</v>
      </c>
    </row>
    <row r="6" ht="18.75" customHeight="1" spans="1:6">
      <c r="A6" s="68">
        <v>1</v>
      </c>
      <c r="B6" s="68" t="s">
        <v>80</v>
      </c>
      <c r="C6" s="68">
        <v>3</v>
      </c>
      <c r="D6" s="68">
        <v>4</v>
      </c>
      <c r="E6" s="68">
        <v>5</v>
      </c>
      <c r="F6" s="68">
        <v>6</v>
      </c>
    </row>
    <row r="7" ht="21" customHeight="1" spans="1:6">
      <c r="A7" s="5"/>
      <c r="B7" s="5"/>
      <c r="C7" s="5"/>
      <c r="D7" s="74"/>
      <c r="E7" s="74"/>
      <c r="F7" s="74"/>
    </row>
    <row r="8" ht="21" customHeight="1" spans="1:6">
      <c r="A8" s="5"/>
      <c r="B8" s="5"/>
      <c r="C8" s="5"/>
      <c r="D8" s="74"/>
      <c r="E8" s="74"/>
      <c r="F8" s="74"/>
    </row>
    <row r="9" ht="18.75" customHeight="1" spans="1:6">
      <c r="A9" s="68" t="s">
        <v>175</v>
      </c>
      <c r="B9" s="68" t="s">
        <v>175</v>
      </c>
      <c r="C9" s="68" t="s">
        <v>175</v>
      </c>
      <c r="D9" s="74"/>
      <c r="E9" s="74"/>
      <c r="F9" s="74"/>
    </row>
    <row r="10" customHeight="1" spans="1:6">
      <c r="A10" t="s">
        <v>376</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workbookViewId="0">
      <selection activeCell="A10" sqref="A10"/>
    </sheetView>
  </sheetViews>
  <sheetFormatPr defaultColWidth="10.7166666666667" defaultRowHeight="14.25" customHeight="1"/>
  <cols>
    <col min="1" max="2" width="38" customWidth="1"/>
    <col min="3" max="3" width="48" customWidth="1"/>
    <col min="4" max="4" width="25.275" customWidth="1"/>
    <col min="5" max="5" width="41.1416666666667" customWidth="1"/>
    <col min="6" max="6" width="9" customWidth="1"/>
    <col min="7" max="7" width="13" customWidth="1"/>
    <col min="8" max="8" width="15.575" customWidth="1"/>
    <col min="9" max="18" width="23.275" customWidth="1"/>
    <col min="19" max="19" width="23.1416666666667" customWidth="1"/>
  </cols>
  <sheetData>
    <row r="1" ht="15.75" customHeight="1" spans="1:19">
      <c r="S1" s="1" t="s">
        <v>377</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"单位名称："&amp;"富民县东村中学"</f>
        <v>单位名称：富民县东村中学</v>
      </c>
      <c r="S3" s="1" t="s">
        <v>1</v>
      </c>
    </row>
    <row r="4" ht="15.75" customHeight="1" spans="1:19">
      <c r="A4" s="68" t="s">
        <v>185</v>
      </c>
      <c r="B4" s="68" t="s">
        <v>186</v>
      </c>
      <c r="C4" s="68" t="s">
        <v>378</v>
      </c>
      <c r="D4" s="68" t="s">
        <v>379</v>
      </c>
      <c r="E4" s="68" t="s">
        <v>380</v>
      </c>
      <c r="F4" s="4" t="s">
        <v>381</v>
      </c>
      <c r="G4" s="68" t="s">
        <v>382</v>
      </c>
      <c r="H4" s="4" t="s">
        <v>383</v>
      </c>
      <c r="I4" s="68" t="s">
        <v>193</v>
      </c>
      <c r="J4" s="68"/>
      <c r="K4" s="68"/>
      <c r="L4" s="68"/>
      <c r="M4" s="68"/>
      <c r="N4" s="68"/>
      <c r="O4" s="68"/>
      <c r="P4" s="68"/>
      <c r="Q4" s="68"/>
      <c r="R4" s="68"/>
      <c r="S4" s="68"/>
    </row>
    <row r="5" ht="17.25" customHeight="1" spans="1:19">
      <c r="A5" s="68"/>
      <c r="B5" s="68"/>
      <c r="C5" s="68"/>
      <c r="D5" s="68"/>
      <c r="E5" s="68"/>
      <c r="F5" s="4"/>
      <c r="G5" s="68"/>
      <c r="H5" s="4"/>
      <c r="I5" s="68" t="s">
        <v>53</v>
      </c>
      <c r="J5" s="68" t="s">
        <v>56</v>
      </c>
      <c r="K5" s="68" t="s">
        <v>57</v>
      </c>
      <c r="L5" s="68" t="s">
        <v>58</v>
      </c>
      <c r="M5" s="68" t="s">
        <v>59</v>
      </c>
      <c r="N5" s="68" t="s">
        <v>384</v>
      </c>
      <c r="O5" s="68"/>
      <c r="P5" s="68"/>
      <c r="Q5" s="68"/>
      <c r="R5" s="68"/>
      <c r="S5" s="68"/>
    </row>
    <row r="6" ht="54" customHeight="1" spans="1:19">
      <c r="A6" s="68"/>
      <c r="B6" s="68"/>
      <c r="C6" s="68"/>
      <c r="D6" s="68"/>
      <c r="E6" s="68"/>
      <c r="F6" s="4"/>
      <c r="G6" s="68"/>
      <c r="H6" s="4"/>
      <c r="I6" s="68"/>
      <c r="J6" s="68" t="s">
        <v>55</v>
      </c>
      <c r="K6" s="68"/>
      <c r="L6" s="68"/>
      <c r="M6" s="68"/>
      <c r="N6" s="68" t="s">
        <v>55</v>
      </c>
      <c r="O6" s="68" t="s">
        <v>61</v>
      </c>
      <c r="P6" s="68" t="s">
        <v>63</v>
      </c>
      <c r="Q6" s="68" t="s">
        <v>62</v>
      </c>
      <c r="R6" s="68" t="s">
        <v>64</v>
      </c>
      <c r="S6" s="68" t="s">
        <v>65</v>
      </c>
    </row>
    <row r="7" ht="18" customHeight="1" spans="1:19">
      <c r="A7" s="68">
        <v>1</v>
      </c>
      <c r="B7" s="68" t="s">
        <v>80</v>
      </c>
      <c r="C7" s="68" t="s">
        <v>81</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 customHeight="1" spans="1:19">
      <c r="A8" s="5"/>
      <c r="B8" s="5"/>
      <c r="C8" s="5"/>
      <c r="D8" s="5"/>
      <c r="E8" s="5"/>
      <c r="F8" s="5"/>
      <c r="G8" s="76"/>
      <c r="H8" s="69"/>
      <c r="I8" s="69"/>
      <c r="J8" s="69"/>
      <c r="K8" s="69"/>
      <c r="L8" s="69"/>
      <c r="M8" s="69"/>
      <c r="N8" s="69"/>
      <c r="O8" s="69"/>
      <c r="P8" s="69"/>
      <c r="Q8" s="69"/>
      <c r="R8" s="69"/>
      <c r="S8" s="69"/>
    </row>
    <row r="9" ht="21" customHeight="1" spans="1:19">
      <c r="A9" s="68" t="s">
        <v>175</v>
      </c>
      <c r="B9" s="68"/>
      <c r="C9" s="68"/>
      <c r="D9" s="68"/>
      <c r="E9" s="68"/>
      <c r="F9" s="68"/>
      <c r="G9" s="68"/>
      <c r="H9" s="69"/>
      <c r="I9" s="69"/>
      <c r="J9" s="69"/>
      <c r="K9" s="69"/>
      <c r="L9" s="69"/>
      <c r="M9" s="69"/>
      <c r="N9" s="69"/>
      <c r="O9" s="69"/>
      <c r="P9" s="69"/>
      <c r="Q9" s="69"/>
      <c r="R9" s="69"/>
      <c r="S9" s="69"/>
    </row>
    <row r="10" customHeight="1" spans="1:19">
      <c r="A10" t="s">
        <v>385</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B15" sqref="B15"/>
    </sheetView>
  </sheetViews>
  <sheetFormatPr defaultColWidth="10.7166666666667" defaultRowHeight="14.25" customHeight="1"/>
  <cols>
    <col min="1" max="5" width="45.7166666666667" customWidth="1"/>
    <col min="6" max="6" width="32.1416666666667" customWidth="1"/>
    <col min="7" max="7" width="33.275" customWidth="1"/>
    <col min="8" max="8" width="32.85" customWidth="1"/>
    <col min="9" max="9" width="45.7166666666667" customWidth="1"/>
    <col min="10" max="18" width="23.85" customWidth="1"/>
    <col min="19" max="20" width="23.7166666666667" customWidth="1"/>
  </cols>
  <sheetData>
    <row r="1" ht="16.5" customHeight="1" spans="1:20">
      <c r="T1" s="1" t="s">
        <v>386</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"单位名称："&amp;"富民县东村中学"</f>
        <v>单位名称：富民县东村中学</v>
      </c>
      <c r="T3" s="1" t="s">
        <v>1</v>
      </c>
    </row>
    <row r="4" ht="24" customHeight="1" spans="1:20">
      <c r="A4" s="68" t="s">
        <v>185</v>
      </c>
      <c r="B4" s="68" t="s">
        <v>186</v>
      </c>
      <c r="C4" s="68" t="s">
        <v>188</v>
      </c>
      <c r="D4" s="68" t="s">
        <v>387</v>
      </c>
      <c r="E4" s="68" t="s">
        <v>388</v>
      </c>
      <c r="F4" s="68" t="s">
        <v>389</v>
      </c>
      <c r="G4" s="68" t="s">
        <v>390</v>
      </c>
      <c r="H4" s="68" t="s">
        <v>391</v>
      </c>
      <c r="I4" s="68" t="s">
        <v>392</v>
      </c>
      <c r="J4" s="68" t="s">
        <v>193</v>
      </c>
      <c r="K4" s="68"/>
      <c r="L4" s="68"/>
      <c r="M4" s="68"/>
      <c r="N4" s="68"/>
      <c r="O4" s="68"/>
      <c r="P4" s="68"/>
      <c r="Q4" s="68"/>
      <c r="R4" s="68"/>
      <c r="S4" s="68"/>
      <c r="T4" s="68"/>
    </row>
    <row r="5" ht="24" customHeight="1" spans="1:20">
      <c r="A5" s="68"/>
      <c r="B5" s="68"/>
      <c r="C5" s="68"/>
      <c r="D5" s="68"/>
      <c r="E5" s="68"/>
      <c r="F5" s="68"/>
      <c r="G5" s="68"/>
      <c r="H5" s="68"/>
      <c r="I5" s="68"/>
      <c r="J5" s="68" t="s">
        <v>53</v>
      </c>
      <c r="K5" s="68" t="s">
        <v>56</v>
      </c>
      <c r="L5" s="68" t="s">
        <v>393</v>
      </c>
      <c r="M5" s="68" t="s">
        <v>58</v>
      </c>
      <c r="N5" s="68" t="s">
        <v>394</v>
      </c>
      <c r="O5" s="68" t="s">
        <v>384</v>
      </c>
      <c r="P5" s="68"/>
      <c r="Q5" s="68"/>
      <c r="R5" s="68"/>
      <c r="S5" s="68"/>
      <c r="T5" s="68"/>
    </row>
    <row r="6" ht="54" customHeight="1" spans="1:20">
      <c r="A6" s="68"/>
      <c r="B6" s="68"/>
      <c r="C6" s="68"/>
      <c r="D6" s="68"/>
      <c r="E6" s="68"/>
      <c r="F6" s="68"/>
      <c r="G6" s="68"/>
      <c r="H6" s="68"/>
      <c r="I6" s="68"/>
      <c r="J6" s="68"/>
      <c r="K6" s="68" t="s">
        <v>55</v>
      </c>
      <c r="L6" s="68"/>
      <c r="M6" s="68"/>
      <c r="N6" s="68"/>
      <c r="O6" s="68" t="s">
        <v>55</v>
      </c>
      <c r="P6" s="68" t="s">
        <v>61</v>
      </c>
      <c r="Q6" s="68" t="s">
        <v>63</v>
      </c>
      <c r="R6" s="68" t="s">
        <v>62</v>
      </c>
      <c r="S6" s="68" t="s">
        <v>64</v>
      </c>
      <c r="T6" s="68" t="s">
        <v>65</v>
      </c>
    </row>
    <row r="7" ht="17.2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21" customHeight="1" spans="1:20">
      <c r="A8" s="70"/>
      <c r="B8" s="70"/>
      <c r="C8" s="70"/>
      <c r="D8" s="70"/>
      <c r="E8" s="70"/>
      <c r="F8" s="70"/>
      <c r="G8" s="70"/>
      <c r="H8" s="70"/>
      <c r="I8" s="70"/>
      <c r="J8" s="69"/>
      <c r="K8" s="69"/>
      <c r="L8" s="69"/>
      <c r="M8" s="69"/>
      <c r="N8" s="69"/>
      <c r="O8" s="69"/>
      <c r="P8" s="69"/>
      <c r="Q8" s="69"/>
      <c r="R8" s="69"/>
      <c r="S8" s="69"/>
      <c r="T8" s="69"/>
    </row>
    <row r="9" ht="21" customHeight="1" spans="1:20">
      <c r="A9" s="68" t="s">
        <v>175</v>
      </c>
      <c r="B9" s="68"/>
      <c r="C9" s="68"/>
      <c r="D9" s="68"/>
      <c r="E9" s="68"/>
      <c r="F9" s="68"/>
      <c r="G9" s="68"/>
      <c r="H9" s="68"/>
      <c r="I9" s="68"/>
      <c r="J9" s="69"/>
      <c r="K9" s="69"/>
      <c r="L9" s="69"/>
      <c r="M9" s="69"/>
      <c r="N9" s="69"/>
      <c r="O9" s="69"/>
      <c r="P9" s="69"/>
      <c r="Q9" s="69"/>
      <c r="R9" s="69"/>
      <c r="S9" s="69"/>
      <c r="T9" s="69"/>
    </row>
    <row r="10" customHeight="1" spans="1:20">
      <c r="A10" t="s">
        <v>395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9" sqref="A9"/>
    </sheetView>
  </sheetViews>
  <sheetFormatPr defaultColWidth="10.7166666666667" defaultRowHeight="14.25" customHeight="1" outlineLevelCol="4"/>
  <cols>
    <col min="1" max="1" width="44" customWidth="1"/>
    <col min="2" max="5" width="23.275" customWidth="1"/>
  </cols>
  <sheetData>
    <row r="1" ht="17.25" customHeight="1" spans="1:5">
      <c r="E1" s="1" t="s">
        <v>396</v>
      </c>
    </row>
    <row r="2" ht="41.25" customHeight="1" spans="1:5">
      <c r="A2" s="2" t="str">
        <f>"2026"&amp;"年对下转移支付预算表"</f>
        <v>2026年对下转移支付预算表</v>
      </c>
      <c r="B2" s="2"/>
      <c r="C2" s="2"/>
      <c r="D2" s="2"/>
      <c r="E2" s="2"/>
    </row>
    <row r="3" ht="18" customHeight="1" spans="1:5">
      <c r="A3" t="str">
        <f>"单位名称："&amp;"富民县东村中学"</f>
        <v>单位名称：富民县东村中学</v>
      </c>
      <c r="E3" s="1" t="s">
        <v>1</v>
      </c>
    </row>
    <row r="4" ht="19.5" customHeight="1" spans="1:5">
      <c r="A4" s="68" t="s">
        <v>397</v>
      </c>
      <c r="B4" s="68" t="s">
        <v>193</v>
      </c>
      <c r="C4" s="68"/>
      <c r="D4" s="68"/>
      <c r="E4" s="68" t="s">
        <v>398</v>
      </c>
    </row>
    <row r="5" ht="40.5" customHeight="1" spans="1:5">
      <c r="A5" s="68"/>
      <c r="B5" s="68" t="s">
        <v>53</v>
      </c>
      <c r="C5" s="68" t="s">
        <v>56</v>
      </c>
      <c r="D5" s="68" t="s">
        <v>393</v>
      </c>
      <c r="E5" s="68" t="s">
        <v>399</v>
      </c>
    </row>
    <row r="6" ht="19.5" customHeight="1" spans="1:5">
      <c r="A6" s="68">
        <v>1</v>
      </c>
      <c r="B6" s="68">
        <v>2</v>
      </c>
      <c r="C6" s="68">
        <v>3</v>
      </c>
      <c r="D6" s="68">
        <v>4</v>
      </c>
      <c r="E6" s="68">
        <v>5</v>
      </c>
    </row>
    <row r="7" ht="19.5" customHeight="1" spans="1:5">
      <c r="A7" s="5"/>
      <c r="B7" s="74"/>
      <c r="C7" s="74"/>
      <c r="D7" s="74"/>
      <c r="E7" s="75"/>
    </row>
    <row r="8" ht="19.5" customHeight="1" spans="1:5">
      <c r="A8" s="5"/>
      <c r="B8" s="74"/>
      <c r="C8" s="74"/>
      <c r="D8" s="74"/>
      <c r="E8" s="75"/>
    </row>
    <row r="9" customHeight="1" spans="1:5">
      <c r="A9" t="s">
        <v>400</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B21" sqref="B21"/>
    </sheetView>
  </sheetViews>
  <sheetFormatPr defaultColWidth="10.7166666666667" defaultRowHeight="12" customHeight="1" outlineLevelRow="7"/>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6.5" customHeight="1" spans="1:10">
      <c r="A1" s="71"/>
      <c r="B1" s="71"/>
      <c r="C1" s="71"/>
      <c r="D1" s="71"/>
      <c r="E1" s="71"/>
      <c r="F1" s="71"/>
      <c r="G1" s="71"/>
      <c r="H1" s="71"/>
      <c r="I1" s="71"/>
      <c r="J1" s="1" t="s">
        <v>401</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2" t="str">
        <f>"单位名称："&amp;"富民县东村中学"</f>
        <v>单位名称：富民县东村中学</v>
      </c>
      <c r="B3" s="72"/>
      <c r="C3" s="72"/>
      <c r="D3" s="72"/>
      <c r="E3" s="72"/>
      <c r="F3" s="72"/>
      <c r="G3" s="72"/>
      <c r="H3" s="72"/>
      <c r="I3" s="71"/>
      <c r="J3" s="71"/>
    </row>
    <row r="4" ht="44.25" customHeight="1" spans="1:10">
      <c r="A4" s="73" t="s">
        <v>397</v>
      </c>
      <c r="B4" s="73" t="s">
        <v>301</v>
      </c>
      <c r="C4" s="73" t="s">
        <v>302</v>
      </c>
      <c r="D4" s="73" t="s">
        <v>303</v>
      </c>
      <c r="E4" s="73" t="s">
        <v>304</v>
      </c>
      <c r="F4" s="73" t="s">
        <v>305</v>
      </c>
      <c r="G4" s="73" t="s">
        <v>306</v>
      </c>
      <c r="H4" s="73" t="s">
        <v>307</v>
      </c>
      <c r="I4" s="73" t="s">
        <v>308</v>
      </c>
      <c r="J4" s="73" t="s">
        <v>309</v>
      </c>
    </row>
    <row r="5" ht="14.25" customHeight="1" spans="1:10">
      <c r="A5" s="73">
        <v>1</v>
      </c>
      <c r="B5" s="73">
        <v>2</v>
      </c>
      <c r="C5" s="73">
        <v>3</v>
      </c>
      <c r="D5" s="73">
        <v>4</v>
      </c>
      <c r="E5" s="73">
        <v>5</v>
      </c>
      <c r="F5" s="73">
        <v>6</v>
      </c>
      <c r="G5" s="73">
        <v>7</v>
      </c>
      <c r="H5" s="73">
        <v>8</v>
      </c>
      <c r="I5" s="73">
        <v>9</v>
      </c>
      <c r="J5" s="73">
        <v>10</v>
      </c>
    </row>
    <row r="6" ht="42" customHeight="1" spans="1:10">
      <c r="A6" s="5"/>
      <c r="B6" s="5"/>
      <c r="C6" s="5"/>
      <c r="D6" s="5"/>
      <c r="E6" s="5"/>
      <c r="F6" s="5"/>
      <c r="G6" s="5"/>
      <c r="H6" s="5"/>
      <c r="I6" s="5"/>
      <c r="J6" s="5"/>
    </row>
    <row r="7" ht="42.75" customHeight="1" spans="1:10">
      <c r="A7" s="5"/>
      <c r="B7" s="5"/>
      <c r="C7" s="5"/>
      <c r="D7" s="5"/>
      <c r="E7" s="5"/>
      <c r="F7" s="5"/>
      <c r="G7" s="5"/>
      <c r="H7" s="5"/>
      <c r="I7" s="5"/>
      <c r="J7" s="5"/>
    </row>
    <row r="8" customHeight="1" spans="1:10">
      <c r="A8" t="s">
        <v>402</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A9" sqref="A9"/>
    </sheetView>
  </sheetViews>
  <sheetFormatPr defaultColWidth="12.1416666666667" defaultRowHeight="14.25" customHeight="1"/>
  <cols>
    <col min="1" max="3" width="39.275" customWidth="1"/>
    <col min="4" max="4" width="53.1416666666667" customWidth="1"/>
    <col min="5" max="5" width="32.1416666666667" customWidth="1"/>
    <col min="6" max="6" width="25.275" customWidth="1"/>
    <col min="7" max="9" width="30.7166666666667" customWidth="1"/>
  </cols>
  <sheetData>
    <row r="1" customHeight="1" spans="1:9">
      <c r="I1" s="1" t="s">
        <v>403</v>
      </c>
    </row>
    <row r="2" ht="41.25" customHeight="1" spans="1:9">
      <c r="A2" s="2" t="str">
        <f>"2026"&amp;"年新增资产配置表"</f>
        <v>2026年新增资产配置表</v>
      </c>
      <c r="B2" s="2"/>
      <c r="C2" s="2"/>
      <c r="D2" s="2"/>
      <c r="E2" s="2"/>
      <c r="F2" s="2"/>
      <c r="G2" s="2"/>
      <c r="H2" s="2"/>
      <c r="I2" s="2"/>
    </row>
    <row r="3" customHeight="1" spans="1:9">
      <c r="A3" s="3" t="str">
        <f>"单位名称："&amp;"富民县东村中学"</f>
        <v>单位名称：富民县东村中学</v>
      </c>
      <c r="B3" s="3"/>
      <c r="C3" s="3"/>
      <c r="E3" s="1" t="s">
        <v>1</v>
      </c>
      <c r="F3" s="1"/>
      <c r="G3" s="1"/>
      <c r="H3" s="1"/>
      <c r="I3" s="1"/>
    </row>
    <row r="4" ht="28.5" customHeight="1" spans="1:9">
      <c r="A4" s="68" t="s">
        <v>185</v>
      </c>
      <c r="B4" s="68" t="s">
        <v>186</v>
      </c>
      <c r="C4" s="68" t="s">
        <v>404</v>
      </c>
      <c r="D4" s="68" t="s">
        <v>405</v>
      </c>
      <c r="E4" s="68" t="s">
        <v>406</v>
      </c>
      <c r="F4" s="68" t="s">
        <v>407</v>
      </c>
      <c r="G4" s="68" t="s">
        <v>408</v>
      </c>
      <c r="H4" s="68"/>
      <c r="I4" s="68"/>
    </row>
    <row r="5" ht="21" customHeight="1" spans="1:9">
      <c r="A5" s="68"/>
      <c r="B5" s="68"/>
      <c r="C5" s="68"/>
      <c r="D5" s="68"/>
      <c r="E5" s="68"/>
      <c r="F5" s="68"/>
      <c r="G5" s="68" t="s">
        <v>382</v>
      </c>
      <c r="H5" s="68" t="s">
        <v>409</v>
      </c>
      <c r="I5" s="68" t="s">
        <v>410</v>
      </c>
    </row>
    <row r="6" ht="17.25" customHeight="1" spans="1:9">
      <c r="A6" s="68" t="s">
        <v>79</v>
      </c>
      <c r="B6" s="68" t="s">
        <v>80</v>
      </c>
      <c r="C6" s="68" t="s">
        <v>81</v>
      </c>
      <c r="D6" s="68" t="s">
        <v>174</v>
      </c>
      <c r="E6" s="68" t="s">
        <v>82</v>
      </c>
      <c r="F6" s="68" t="s">
        <v>83</v>
      </c>
      <c r="G6" s="68" t="s">
        <v>84</v>
      </c>
      <c r="H6" s="68" t="s">
        <v>85</v>
      </c>
      <c r="I6" s="68">
        <v>9</v>
      </c>
    </row>
    <row r="7" ht="19.5" customHeight="1" spans="1:9">
      <c r="A7" s="70"/>
      <c r="B7" s="70"/>
      <c r="C7" s="70"/>
      <c r="D7" s="70"/>
      <c r="E7" s="70"/>
      <c r="F7" s="70"/>
      <c r="G7" s="69"/>
      <c r="H7" s="69"/>
      <c r="I7" s="69"/>
    </row>
    <row r="8" ht="19.5" customHeight="1" spans="1:9">
      <c r="A8" s="68" t="s">
        <v>53</v>
      </c>
      <c r="B8" s="68"/>
      <c r="C8" s="68"/>
      <c r="D8" s="68"/>
      <c r="E8" s="68"/>
      <c r="F8" s="68"/>
      <c r="G8" s="69"/>
      <c r="H8" s="69"/>
      <c r="I8" s="69"/>
    </row>
    <row r="9" customHeight="1" spans="1:9">
      <c r="A9" t="s">
        <v>411</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A11" sqref="A11"/>
    </sheetView>
  </sheetViews>
  <sheetFormatPr defaultColWidth="10.7166666666667" defaultRowHeight="14.25" customHeight="1"/>
  <cols>
    <col min="1" max="1" width="12" customWidth="1"/>
    <col min="2" max="3" width="27.85" customWidth="1"/>
    <col min="4" max="4" width="13" customWidth="1"/>
    <col min="5" max="5" width="20.7166666666667" customWidth="1"/>
    <col min="6" max="6" width="11.575" customWidth="1"/>
    <col min="7" max="7" width="20.7166666666667" customWidth="1"/>
    <col min="8" max="11" width="27" customWidth="1"/>
  </cols>
  <sheetData>
    <row r="1" customHeight="1" spans="1:11">
      <c r="K1" s="1" t="s">
        <v>412</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"单位名称："&amp;"富民县东村中学"</f>
        <v>单位名称：富民县东村中学</v>
      </c>
      <c r="B3" s="3"/>
      <c r="C3" s="3"/>
      <c r="D3" s="3"/>
      <c r="E3" s="3"/>
      <c r="F3" s="3"/>
      <c r="G3" s="3"/>
      <c r="K3" s="1" t="s">
        <v>1</v>
      </c>
    </row>
    <row r="4" ht="21.75" customHeight="1" spans="1:11">
      <c r="A4" s="68" t="s">
        <v>251</v>
      </c>
      <c r="B4" s="68" t="s">
        <v>188</v>
      </c>
      <c r="C4" s="68" t="s">
        <v>252</v>
      </c>
      <c r="D4" s="4" t="s">
        <v>189</v>
      </c>
      <c r="E4" s="68" t="s">
        <v>190</v>
      </c>
      <c r="F4" s="4" t="s">
        <v>253</v>
      </c>
      <c r="G4" s="68" t="s">
        <v>254</v>
      </c>
      <c r="H4" s="68" t="s">
        <v>53</v>
      </c>
      <c r="I4" s="68" t="s">
        <v>413</v>
      </c>
      <c r="J4" s="68"/>
      <c r="K4" s="68"/>
    </row>
    <row r="5" ht="21.75" customHeight="1" spans="1:11">
      <c r="A5" s="68"/>
      <c r="B5" s="68"/>
      <c r="C5" s="68"/>
      <c r="D5" s="4"/>
      <c r="E5" s="68"/>
      <c r="F5" s="4"/>
      <c r="G5" s="68"/>
      <c r="H5" s="68"/>
      <c r="I5" s="68" t="s">
        <v>56</v>
      </c>
      <c r="J5" s="68" t="s">
        <v>57</v>
      </c>
      <c r="K5" s="68" t="s">
        <v>58</v>
      </c>
    </row>
    <row r="6" ht="40.5" customHeight="1" spans="1:11">
      <c r="A6" s="68"/>
      <c r="B6" s="68"/>
      <c r="C6" s="68"/>
      <c r="D6" s="4"/>
      <c r="E6" s="68"/>
      <c r="F6" s="4"/>
      <c r="G6" s="68"/>
      <c r="H6" s="68"/>
      <c r="I6" s="68" t="s">
        <v>55</v>
      </c>
      <c r="J6" s="68"/>
      <c r="K6" s="68"/>
    </row>
    <row r="7" ht="15" customHeight="1" spans="1:11">
      <c r="A7" s="68">
        <v>1</v>
      </c>
      <c r="B7" s="68">
        <v>2</v>
      </c>
      <c r="C7" s="68">
        <v>3</v>
      </c>
      <c r="D7" s="68">
        <v>4</v>
      </c>
      <c r="E7" s="68">
        <v>5</v>
      </c>
      <c r="F7" s="68">
        <v>6</v>
      </c>
      <c r="G7" s="68">
        <v>7</v>
      </c>
      <c r="H7" s="68">
        <v>8</v>
      </c>
      <c r="I7" s="68">
        <v>9</v>
      </c>
      <c r="J7" s="68">
        <v>10</v>
      </c>
      <c r="K7" s="68">
        <v>11</v>
      </c>
    </row>
    <row r="8" ht="18.75" customHeight="1" spans="1:11">
      <c r="A8" s="5"/>
      <c r="B8" s="5"/>
      <c r="C8" s="5"/>
      <c r="D8" s="5"/>
      <c r="E8" s="5"/>
      <c r="F8" s="5"/>
      <c r="G8" s="5"/>
      <c r="H8" s="69"/>
      <c r="I8" s="69"/>
      <c r="J8" s="69"/>
      <c r="K8" s="69"/>
    </row>
    <row r="9" ht="18.75" customHeight="1" spans="1:11">
      <c r="A9" s="5"/>
      <c r="B9" s="5"/>
      <c r="C9" s="5"/>
      <c r="D9" s="5"/>
      <c r="E9" s="5"/>
      <c r="F9" s="5"/>
      <c r="G9" s="5"/>
      <c r="H9" s="69"/>
      <c r="I9" s="69"/>
      <c r="J9" s="69"/>
      <c r="K9" s="69"/>
    </row>
    <row r="10" ht="18.75" customHeight="1" spans="1:11">
      <c r="A10" s="68" t="s">
        <v>175</v>
      </c>
      <c r="B10" s="68"/>
      <c r="C10" s="68"/>
      <c r="D10" s="68"/>
      <c r="E10" s="68"/>
      <c r="F10" s="68"/>
      <c r="G10" s="68"/>
      <c r="H10" s="69"/>
      <c r="I10" s="69"/>
      <c r="J10" s="69"/>
      <c r="K10" s="69"/>
    </row>
    <row r="11" customHeight="1" spans="1:11">
      <c r="A11" t="s">
        <v>414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1:7">
      <c r="D1" s="46"/>
      <c r="G1" s="47" t="s">
        <v>415</v>
      </c>
    </row>
    <row r="2" ht="41.25" customHeight="1" spans="1:7">
      <c r="A2" s="48" t="str">
        <f>"2026"&amp;"年部门项目中期规划预算表"</f>
        <v>2026年部门项目中期规划预算表</v>
      </c>
      <c r="B2" s="48"/>
      <c r="C2" s="48"/>
      <c r="D2" s="48"/>
      <c r="E2" s="48"/>
      <c r="F2" s="48"/>
      <c r="G2" s="48"/>
    </row>
    <row r="3" ht="13.5" customHeight="1" spans="1:7">
      <c r="A3" s="49" t="str">
        <f>"单位名称："&amp;"富民县东村中学"</f>
        <v>单位名称：富民县东村中学</v>
      </c>
      <c r="B3" s="50"/>
      <c r="C3" s="50"/>
      <c r="D3" s="50"/>
      <c r="E3" s="51"/>
      <c r="F3" s="51"/>
      <c r="G3" s="52" t="s">
        <v>1</v>
      </c>
    </row>
    <row r="4" ht="21.75" customHeight="1" spans="1:7">
      <c r="A4" s="53" t="s">
        <v>252</v>
      </c>
      <c r="B4" s="53" t="s">
        <v>251</v>
      </c>
      <c r="C4" s="53" t="s">
        <v>188</v>
      </c>
      <c r="D4" s="54" t="s">
        <v>416</v>
      </c>
      <c r="E4" s="19" t="s">
        <v>56</v>
      </c>
      <c r="F4" s="20"/>
      <c r="G4" s="21"/>
    </row>
    <row r="5" ht="21.75" customHeight="1" spans="1:7">
      <c r="A5" s="55"/>
      <c r="B5" s="55"/>
      <c r="C5" s="55"/>
      <c r="D5" s="56"/>
      <c r="E5" s="57" t="str">
        <f>"2026"&amp;"年"</f>
        <v>2026年</v>
      </c>
      <c r="F5" s="54" t="str">
        <f>("2026"+1)&amp;"年"</f>
        <v>2027年</v>
      </c>
      <c r="G5" s="54" t="str">
        <f>("2026"+2)&amp;"年"</f>
        <v>2028年</v>
      </c>
    </row>
    <row r="6" ht="40.5" customHeight="1" spans="1:7">
      <c r="A6" s="58"/>
      <c r="B6" s="58"/>
      <c r="C6" s="58"/>
      <c r="D6" s="59"/>
      <c r="E6" s="60"/>
      <c r="F6" s="59" t="s">
        <v>55</v>
      </c>
      <c r="G6" s="59"/>
    </row>
    <row r="7" ht="15" customHeight="1" spans="1:7">
      <c r="A7" s="61">
        <v>1</v>
      </c>
      <c r="B7" s="61">
        <v>2</v>
      </c>
      <c r="C7" s="61">
        <v>3</v>
      </c>
      <c r="D7" s="61">
        <v>4</v>
      </c>
      <c r="E7" s="61">
        <v>5</v>
      </c>
      <c r="F7" s="61">
        <v>6</v>
      </c>
      <c r="G7" s="61">
        <v>7</v>
      </c>
    </row>
    <row r="8" ht="17.25" customHeight="1" spans="1:7">
      <c r="A8" s="44" t="s">
        <v>67</v>
      </c>
      <c r="B8" s="62"/>
      <c r="C8" s="62"/>
      <c r="D8" s="44"/>
      <c r="E8" s="63">
        <v>504821.44</v>
      </c>
      <c r="F8" s="63"/>
      <c r="G8" s="63"/>
    </row>
    <row r="9" ht="18.75" customHeight="1" spans="1:7">
      <c r="A9" s="44"/>
      <c r="B9" s="44" t="s">
        <v>417</v>
      </c>
      <c r="C9" s="44" t="s">
        <v>259</v>
      </c>
      <c r="D9" s="44" t="s">
        <v>418</v>
      </c>
      <c r="E9" s="63">
        <v>60666.09</v>
      </c>
      <c r="F9" s="63"/>
      <c r="G9" s="63"/>
    </row>
    <row r="10" ht="18.75" customHeight="1" spans="1:7">
      <c r="A10" s="64"/>
      <c r="B10" s="44" t="s">
        <v>419</v>
      </c>
      <c r="C10" s="44" t="s">
        <v>268</v>
      </c>
      <c r="D10" s="44" t="s">
        <v>418</v>
      </c>
      <c r="E10" s="63">
        <v>18056</v>
      </c>
      <c r="F10" s="63"/>
      <c r="G10" s="63"/>
    </row>
    <row r="11" ht="18.75" customHeight="1" spans="1:7">
      <c r="A11" s="64"/>
      <c r="B11" s="44" t="s">
        <v>419</v>
      </c>
      <c r="C11" s="44" t="s">
        <v>280</v>
      </c>
      <c r="D11" s="44" t="s">
        <v>418</v>
      </c>
      <c r="E11" s="63">
        <v>22293.76</v>
      </c>
      <c r="F11" s="63"/>
      <c r="G11" s="63"/>
    </row>
    <row r="12" ht="18.75" customHeight="1" spans="1:7">
      <c r="A12" s="64"/>
      <c r="B12" s="44" t="s">
        <v>419</v>
      </c>
      <c r="C12" s="44" t="s">
        <v>284</v>
      </c>
      <c r="D12" s="44" t="s">
        <v>418</v>
      </c>
      <c r="E12" s="63">
        <v>36200</v>
      </c>
      <c r="F12" s="63"/>
      <c r="G12" s="63"/>
    </row>
    <row r="13" ht="18.75" customHeight="1" spans="1:7">
      <c r="A13" s="64"/>
      <c r="B13" s="44" t="s">
        <v>419</v>
      </c>
      <c r="C13" s="44" t="s">
        <v>286</v>
      </c>
      <c r="D13" s="44" t="s">
        <v>418</v>
      </c>
      <c r="E13" s="63">
        <v>6600</v>
      </c>
      <c r="F13" s="63"/>
      <c r="G13" s="63"/>
    </row>
    <row r="14" ht="18.75" customHeight="1" spans="1:7">
      <c r="A14" s="64"/>
      <c r="B14" s="44" t="s">
        <v>419</v>
      </c>
      <c r="C14" s="44" t="s">
        <v>288</v>
      </c>
      <c r="D14" s="44" t="s">
        <v>418</v>
      </c>
      <c r="E14" s="63">
        <v>2900</v>
      </c>
      <c r="F14" s="63"/>
      <c r="G14" s="63"/>
    </row>
    <row r="15" ht="18.75" customHeight="1" spans="1:7">
      <c r="A15" s="64"/>
      <c r="B15" s="44" t="s">
        <v>419</v>
      </c>
      <c r="C15" s="44" t="s">
        <v>292</v>
      </c>
      <c r="D15" s="44" t="s">
        <v>418</v>
      </c>
      <c r="E15" s="63">
        <v>232005.59</v>
      </c>
      <c r="F15" s="63"/>
      <c r="G15" s="63"/>
    </row>
    <row r="16" ht="18.75" customHeight="1" spans="1:7">
      <c r="A16" s="64"/>
      <c r="B16" s="44" t="s">
        <v>419</v>
      </c>
      <c r="C16" s="44" t="s">
        <v>294</v>
      </c>
      <c r="D16" s="44" t="s">
        <v>418</v>
      </c>
      <c r="E16" s="63">
        <v>12200</v>
      </c>
      <c r="F16" s="63"/>
      <c r="G16" s="63"/>
    </row>
    <row r="17" ht="18.75" customHeight="1" spans="1:7">
      <c r="A17" s="64"/>
      <c r="B17" s="44" t="s">
        <v>420</v>
      </c>
      <c r="C17" s="44" t="s">
        <v>297</v>
      </c>
      <c r="D17" s="44" t="s">
        <v>418</v>
      </c>
      <c r="E17" s="63">
        <v>113900</v>
      </c>
      <c r="F17" s="63"/>
      <c r="G17" s="63"/>
    </row>
    <row r="18" ht="18.75" customHeight="1" spans="1:7">
      <c r="A18" s="65" t="s">
        <v>53</v>
      </c>
      <c r="B18" s="66" t="s">
        <v>168</v>
      </c>
      <c r="C18" s="66"/>
      <c r="D18" s="67"/>
      <c r="E18" s="63">
        <v>504821.44</v>
      </c>
      <c r="F18" s="63"/>
      <c r="G18" s="63"/>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topLeftCell="B7" workbookViewId="0">
      <selection activeCell="B6" sqref="B6"/>
    </sheetView>
  </sheetViews>
  <sheetFormatPr defaultColWidth="8.575" defaultRowHeight="14.25" customHeight="1"/>
  <cols>
    <col min="1" max="1" width="18.1416666666667" customWidth="1"/>
    <col min="2" max="2" width="23.4166666666667" customWidth="1"/>
    <col min="3" max="3" width="21.85" customWidth="1"/>
    <col min="4" max="4" width="15.575" customWidth="1"/>
    <col min="5" max="5" width="31.575" customWidth="1"/>
    <col min="6" max="6" width="15.4166666666667" customWidth="1"/>
    <col min="7" max="7" width="16.4166666666667" customWidth="1"/>
    <col min="8" max="8" width="29.575" customWidth="1"/>
    <col min="9" max="9" width="30.575" customWidth="1"/>
    <col min="10" max="10" width="23.85" customWidth="1"/>
  </cols>
  <sheetData>
    <row r="1" customHeight="1" spans="1:10">
      <c r="A1" s="7"/>
      <c r="B1" s="7"/>
      <c r="C1" s="7"/>
      <c r="D1" s="7"/>
      <c r="E1" s="7"/>
      <c r="F1" s="7"/>
      <c r="G1" s="7"/>
      <c r="H1" s="7"/>
      <c r="I1" s="7"/>
      <c r="J1" s="8" t="s">
        <v>421</v>
      </c>
    </row>
    <row r="2" ht="41.25" customHeight="1" spans="1:10">
      <c r="A2" s="7" t="str">
        <f>"2026"&amp;"年部门整体支出绩效目标表"</f>
        <v>2026年部门整体支出绩效目标表</v>
      </c>
      <c r="B2" s="9"/>
      <c r="C2" s="9"/>
      <c r="D2" s="9"/>
      <c r="E2" s="9"/>
      <c r="F2" s="9"/>
      <c r="G2" s="9"/>
      <c r="H2" s="9"/>
      <c r="I2" s="9"/>
      <c r="J2" s="9"/>
    </row>
    <row r="3" ht="17.25" customHeight="1" spans="1:10">
      <c r="A3" s="10" t="str">
        <f>"单位名称："&amp;"富民县东村中学"</f>
        <v>单位名称：富民县东村中学</v>
      </c>
      <c r="B3" s="10"/>
      <c r="C3" s="11"/>
      <c r="D3" s="12"/>
      <c r="E3" s="12"/>
      <c r="F3" s="12"/>
      <c r="G3" s="12"/>
      <c r="H3" s="12"/>
      <c r="I3" s="12"/>
      <c r="J3" s="93" t="s">
        <v>1</v>
      </c>
    </row>
    <row r="4" ht="30" customHeight="1" spans="1:10">
      <c r="A4" s="13" t="s">
        <v>422</v>
      </c>
      <c r="B4" s="14">
        <v>105018</v>
      </c>
      <c r="C4" s="15"/>
      <c r="D4" s="15"/>
      <c r="E4" s="16"/>
      <c r="F4" s="17" t="s">
        <v>423</v>
      </c>
      <c r="G4" s="16"/>
      <c r="H4" s="18" t="s">
        <v>67</v>
      </c>
      <c r="I4" s="15"/>
      <c r="J4" s="16"/>
    </row>
    <row r="5" ht="32.25" customHeight="1" spans="1:10">
      <c r="A5" s="19" t="s">
        <v>424</v>
      </c>
      <c r="B5" s="20"/>
      <c r="C5" s="20"/>
      <c r="D5" s="20"/>
      <c r="E5" s="20"/>
      <c r="F5" s="20"/>
      <c r="G5" s="20"/>
      <c r="H5" s="20"/>
      <c r="I5" s="21"/>
      <c r="J5" s="22" t="s">
        <v>425</v>
      </c>
    </row>
    <row r="6" ht="99.75" customHeight="1" spans="1:10">
      <c r="A6" s="23" t="s">
        <v>426</v>
      </c>
      <c r="B6" s="24" t="s">
        <v>427</v>
      </c>
      <c r="C6" s="25" t="s">
        <v>428</v>
      </c>
      <c r="D6" s="25"/>
      <c r="E6" s="25"/>
      <c r="F6" s="25"/>
      <c r="G6" s="25"/>
      <c r="H6" s="25"/>
      <c r="I6" s="25"/>
      <c r="J6" s="26" t="s">
        <v>429</v>
      </c>
    </row>
    <row r="7" ht="99.75" customHeight="1" spans="1:10">
      <c r="A7" s="23"/>
      <c r="B7" s="24" t="str">
        <f>"总体绩效目标（"&amp;"2026"&amp;"-"&amp;("2026"+2)&amp;"年期间）"</f>
        <v>总体绩效目标（2026-2028年期间）</v>
      </c>
      <c r="C7" s="25" t="s">
        <v>430</v>
      </c>
      <c r="D7" s="25"/>
      <c r="E7" s="25"/>
      <c r="F7" s="25"/>
      <c r="G7" s="25"/>
      <c r="H7" s="25"/>
      <c r="I7" s="25"/>
      <c r="J7" s="26" t="s">
        <v>431</v>
      </c>
    </row>
    <row r="8" ht="75" customHeight="1" spans="1:10">
      <c r="A8" s="24" t="s">
        <v>432</v>
      </c>
      <c r="B8" s="27" t="str">
        <f>"预算年度（"&amp;"2026"&amp;"年）绩效目标"</f>
        <v>预算年度（2026年）绩效目标</v>
      </c>
      <c r="C8" s="28" t="s">
        <v>433</v>
      </c>
      <c r="D8" s="28"/>
      <c r="E8" s="28"/>
      <c r="F8" s="28"/>
      <c r="G8" s="28"/>
      <c r="H8" s="28"/>
      <c r="I8" s="28"/>
      <c r="J8" s="29" t="s">
        <v>434</v>
      </c>
    </row>
    <row r="9" ht="32.25" customHeight="1" spans="1:10">
      <c r="A9" s="30" t="s">
        <v>435</v>
      </c>
      <c r="B9" s="30"/>
      <c r="C9" s="28" t="s">
        <v>436</v>
      </c>
      <c r="D9" s="30"/>
      <c r="E9" s="30"/>
      <c r="F9" s="30"/>
      <c r="G9" s="30"/>
      <c r="H9" s="30"/>
      <c r="I9" s="30"/>
      <c r="J9" s="30"/>
    </row>
    <row r="10" ht="32.25" customHeight="1" spans="1:10">
      <c r="A10" s="24" t="s">
        <v>437</v>
      </c>
      <c r="B10" s="24"/>
      <c r="C10" s="23" t="s">
        <v>438</v>
      </c>
      <c r="D10" s="23"/>
      <c r="E10" s="23"/>
      <c r="F10" s="23" t="s">
        <v>439</v>
      </c>
      <c r="G10" s="23"/>
      <c r="H10" s="23" t="s">
        <v>440</v>
      </c>
      <c r="I10" s="23"/>
      <c r="J10" s="23"/>
    </row>
    <row r="11" ht="32.25" customHeight="1" spans="1:10">
      <c r="A11" s="24"/>
      <c r="B11" s="24"/>
      <c r="C11" s="23"/>
      <c r="D11" s="23"/>
      <c r="E11" s="23"/>
      <c r="F11" s="23"/>
      <c r="G11" s="23"/>
      <c r="H11" s="24" t="s">
        <v>441</v>
      </c>
      <c r="I11" s="24" t="s">
        <v>442</v>
      </c>
      <c r="J11" s="24" t="s">
        <v>443</v>
      </c>
    </row>
    <row r="12" ht="24" customHeight="1" spans="1:10">
      <c r="A12" s="31" t="s">
        <v>53</v>
      </c>
      <c r="B12" s="32"/>
      <c r="C12" s="32"/>
      <c r="D12" s="32"/>
      <c r="E12" s="32"/>
      <c r="F12" s="32"/>
      <c r="G12" s="33"/>
      <c r="H12" s="34">
        <v>7383971.92</v>
      </c>
      <c r="I12" s="34">
        <v>6533483.4</v>
      </c>
      <c r="J12" s="34">
        <v>850488.52</v>
      </c>
    </row>
    <row r="13" ht="34.5" customHeight="1" spans="1:10">
      <c r="A13" s="25" t="s">
        <v>444</v>
      </c>
      <c r="B13" s="35"/>
      <c r="C13" s="25" t="s">
        <v>428</v>
      </c>
      <c r="D13" s="35"/>
      <c r="E13" s="35"/>
      <c r="F13" s="35"/>
      <c r="G13" s="35"/>
      <c r="H13" s="36">
        <v>7383971.92</v>
      </c>
      <c r="I13" s="36">
        <v>6533483.4</v>
      </c>
      <c r="J13" s="36">
        <v>850488.52</v>
      </c>
    </row>
    <row r="14" ht="32.25" customHeight="1" spans="1:10">
      <c r="A14" s="30" t="s">
        <v>445</v>
      </c>
      <c r="B14" s="30"/>
      <c r="C14" s="30"/>
      <c r="D14" s="30"/>
      <c r="E14" s="30"/>
      <c r="F14" s="30"/>
      <c r="G14" s="30"/>
      <c r="H14" s="30"/>
      <c r="I14" s="30"/>
      <c r="J14" s="30"/>
    </row>
    <row r="15" ht="32.25" customHeight="1" spans="1:10">
      <c r="A15" s="37" t="s">
        <v>446</v>
      </c>
      <c r="B15" s="37"/>
      <c r="C15" s="37"/>
      <c r="D15" s="37"/>
      <c r="E15" s="37"/>
      <c r="F15" s="37"/>
      <c r="G15" s="37"/>
      <c r="H15" s="38" t="s">
        <v>447</v>
      </c>
      <c r="I15" s="39" t="s">
        <v>309</v>
      </c>
      <c r="J15" s="38" t="s">
        <v>448</v>
      </c>
    </row>
    <row r="16" ht="36" customHeight="1" spans="1:10">
      <c r="A16" s="40" t="s">
        <v>302</v>
      </c>
      <c r="B16" s="40" t="s">
        <v>449</v>
      </c>
      <c r="C16" s="41" t="s">
        <v>304</v>
      </c>
      <c r="D16" s="41" t="s">
        <v>305</v>
      </c>
      <c r="E16" s="41" t="s">
        <v>306</v>
      </c>
      <c r="F16" s="41" t="s">
        <v>307</v>
      </c>
      <c r="G16" s="41" t="s">
        <v>308</v>
      </c>
      <c r="H16" s="42"/>
      <c r="I16" s="42"/>
      <c r="J16" s="42"/>
    </row>
    <row r="17" ht="32.25" customHeight="1" spans="1:10">
      <c r="A17" s="43" t="s">
        <v>310</v>
      </c>
      <c r="B17" s="43"/>
      <c r="C17" s="44"/>
      <c r="D17" s="43"/>
      <c r="E17" s="43"/>
      <c r="F17" s="43"/>
      <c r="G17" s="43"/>
      <c r="H17" s="45"/>
      <c r="I17" s="28"/>
      <c r="J17" s="45"/>
    </row>
    <row r="18" ht="32.25" customHeight="1" spans="1:10">
      <c r="A18" s="43"/>
      <c r="B18" s="43" t="s">
        <v>311</v>
      </c>
      <c r="C18" s="44"/>
      <c r="D18" s="43"/>
      <c r="E18" s="43"/>
      <c r="F18" s="43"/>
      <c r="G18" s="43"/>
      <c r="H18" s="45"/>
      <c r="I18" s="28"/>
      <c r="J18" s="45"/>
    </row>
    <row r="19" ht="32.25" customHeight="1" spans="1:10">
      <c r="A19" s="43"/>
      <c r="B19" s="43"/>
      <c r="C19" s="44" t="s">
        <v>450</v>
      </c>
      <c r="D19" s="43" t="s">
        <v>320</v>
      </c>
      <c r="E19" s="43" t="s">
        <v>321</v>
      </c>
      <c r="F19" s="43" t="s">
        <v>322</v>
      </c>
      <c r="G19" s="43" t="s">
        <v>316</v>
      </c>
      <c r="H19" s="45" t="s">
        <v>450</v>
      </c>
      <c r="I19" s="28" t="s">
        <v>450</v>
      </c>
      <c r="J19" s="45" t="s">
        <v>450</v>
      </c>
    </row>
    <row r="20" ht="32.25" customHeight="1" spans="1:10">
      <c r="A20" s="43"/>
      <c r="B20" s="43" t="s">
        <v>326</v>
      </c>
      <c r="C20" s="44"/>
      <c r="D20" s="43"/>
      <c r="E20" s="43"/>
      <c r="F20" s="43"/>
      <c r="G20" s="43"/>
      <c r="H20" s="45"/>
      <c r="I20" s="28"/>
      <c r="J20" s="45"/>
    </row>
    <row r="21" ht="32.25" customHeight="1" spans="1:10">
      <c r="A21" s="43"/>
      <c r="B21" s="43"/>
      <c r="C21" s="44" t="s">
        <v>451</v>
      </c>
      <c r="D21" s="43" t="s">
        <v>320</v>
      </c>
      <c r="E21" s="43" t="s">
        <v>452</v>
      </c>
      <c r="F21" s="43"/>
      <c r="G21" s="43" t="s">
        <v>345</v>
      </c>
      <c r="H21" s="45" t="s">
        <v>451</v>
      </c>
      <c r="I21" s="28" t="s">
        <v>451</v>
      </c>
      <c r="J21" s="45" t="s">
        <v>451</v>
      </c>
    </row>
    <row r="22" ht="32.25" customHeight="1" spans="1:10">
      <c r="A22" s="43"/>
      <c r="B22" s="43" t="s">
        <v>338</v>
      </c>
      <c r="C22" s="44"/>
      <c r="D22" s="43"/>
      <c r="E22" s="43"/>
      <c r="F22" s="43"/>
      <c r="G22" s="43"/>
      <c r="H22" s="45"/>
      <c r="I22" s="28"/>
      <c r="J22" s="45"/>
    </row>
    <row r="23" ht="32.25" customHeight="1" spans="1:10">
      <c r="A23" s="43"/>
      <c r="B23" s="43"/>
      <c r="C23" s="44" t="s">
        <v>453</v>
      </c>
      <c r="D23" s="43" t="s">
        <v>320</v>
      </c>
      <c r="E23" s="43" t="s">
        <v>329</v>
      </c>
      <c r="F23" s="43" t="s">
        <v>322</v>
      </c>
      <c r="G23" s="43" t="s">
        <v>316</v>
      </c>
      <c r="H23" s="45" t="s">
        <v>453</v>
      </c>
      <c r="I23" s="28" t="s">
        <v>453</v>
      </c>
      <c r="J23" s="45" t="s">
        <v>453</v>
      </c>
    </row>
    <row r="24" ht="32.25" customHeight="1" spans="1:10">
      <c r="A24" s="43" t="s">
        <v>317</v>
      </c>
      <c r="B24" s="43"/>
      <c r="C24" s="44"/>
      <c r="D24" s="43"/>
      <c r="E24" s="43"/>
      <c r="F24" s="43"/>
      <c r="G24" s="43"/>
      <c r="H24" s="45"/>
      <c r="I24" s="28"/>
      <c r="J24" s="45"/>
    </row>
    <row r="25" ht="32.25" customHeight="1" spans="1:10">
      <c r="A25" s="43"/>
      <c r="B25" s="43" t="s">
        <v>318</v>
      </c>
      <c r="C25" s="44"/>
      <c r="D25" s="43"/>
      <c r="E25" s="43"/>
      <c r="F25" s="43"/>
      <c r="G25" s="43"/>
      <c r="H25" s="45"/>
      <c r="I25" s="28"/>
      <c r="J25" s="45"/>
    </row>
    <row r="26" ht="32.25" customHeight="1" spans="1:10">
      <c r="A26" s="43"/>
      <c r="B26" s="43"/>
      <c r="C26" s="44" t="s">
        <v>454</v>
      </c>
      <c r="D26" s="43" t="s">
        <v>320</v>
      </c>
      <c r="E26" s="43" t="s">
        <v>321</v>
      </c>
      <c r="F26" s="43" t="s">
        <v>322</v>
      </c>
      <c r="G26" s="43" t="s">
        <v>316</v>
      </c>
      <c r="H26" s="45" t="s">
        <v>454</v>
      </c>
      <c r="I26" s="28" t="s">
        <v>454</v>
      </c>
      <c r="J26" s="45" t="s">
        <v>454</v>
      </c>
    </row>
    <row r="27" ht="32.25" customHeight="1" spans="1:10">
      <c r="A27" s="43" t="s">
        <v>323</v>
      </c>
      <c r="B27" s="43"/>
      <c r="C27" s="44"/>
      <c r="D27" s="43"/>
      <c r="E27" s="43"/>
      <c r="F27" s="43"/>
      <c r="G27" s="43"/>
      <c r="H27" s="45"/>
      <c r="I27" s="28"/>
      <c r="J27" s="45"/>
    </row>
    <row r="28" ht="32.25" customHeight="1" spans="1:10">
      <c r="A28" s="43"/>
      <c r="B28" s="43" t="s">
        <v>324</v>
      </c>
      <c r="C28" s="44"/>
      <c r="D28" s="43"/>
      <c r="E28" s="43"/>
      <c r="F28" s="43"/>
      <c r="G28" s="43"/>
      <c r="H28" s="45"/>
      <c r="I28" s="28"/>
      <c r="J28" s="45"/>
    </row>
    <row r="29" ht="32.25" customHeight="1" spans="1:10">
      <c r="A29" s="43"/>
      <c r="B29" s="43"/>
      <c r="C29" s="44" t="s">
        <v>336</v>
      </c>
      <c r="D29" s="43" t="s">
        <v>320</v>
      </c>
      <c r="E29" s="43" t="s">
        <v>329</v>
      </c>
      <c r="F29" s="43" t="s">
        <v>322</v>
      </c>
      <c r="G29" s="43" t="s">
        <v>316</v>
      </c>
      <c r="H29" s="45" t="s">
        <v>455</v>
      </c>
      <c r="I29" s="28" t="s">
        <v>455</v>
      </c>
      <c r="J29" s="45" t="s">
        <v>455</v>
      </c>
    </row>
    <row r="30" ht="32.25" customHeight="1" spans="1:10">
      <c r="A30" s="43" t="s">
        <v>456</v>
      </c>
      <c r="B30" s="43"/>
      <c r="C30" s="44"/>
      <c r="D30" s="43"/>
      <c r="E30" s="43"/>
      <c r="F30" s="43"/>
      <c r="G30" s="43"/>
      <c r="H30" s="45"/>
      <c r="I30" s="28"/>
      <c r="J30" s="45"/>
    </row>
    <row r="31" ht="32.25" customHeight="1" spans="1:10">
      <c r="A31" s="43"/>
      <c r="B31" s="43" t="s">
        <v>457</v>
      </c>
      <c r="C31" s="44"/>
      <c r="D31" s="43"/>
      <c r="E31" s="43"/>
      <c r="F31" s="43"/>
      <c r="G31" s="43"/>
      <c r="H31" s="45"/>
      <c r="I31" s="28"/>
      <c r="J31" s="45"/>
    </row>
    <row r="32" ht="32.25" customHeight="1" spans="1:10">
      <c r="A32" s="43"/>
      <c r="B32" s="43"/>
      <c r="C32" s="44" t="s">
        <v>458</v>
      </c>
      <c r="D32" s="43" t="s">
        <v>459</v>
      </c>
      <c r="E32" s="43" t="s">
        <v>340</v>
      </c>
      <c r="F32" s="43" t="s">
        <v>322</v>
      </c>
      <c r="G32" s="43" t="s">
        <v>316</v>
      </c>
      <c r="H32" s="45" t="s">
        <v>460</v>
      </c>
      <c r="I32" s="28" t="s">
        <v>460</v>
      </c>
      <c r="J32" s="45" t="s">
        <v>460</v>
      </c>
    </row>
  </sheetData>
  <mergeCells count="26">
    <mergeCell ref="A2:J2"/>
    <mergeCell ref="A3:C3"/>
    <mergeCell ref="B4:E4"/>
    <mergeCell ref="B4:E4"/>
    <mergeCell ref="F4:G4"/>
    <mergeCell ref="H4:J4"/>
    <mergeCell ref="H4:J4"/>
    <mergeCell ref="A5:I5"/>
    <mergeCell ref="C6:I6"/>
    <mergeCell ref="C7:I7"/>
    <mergeCell ref="C8:I8"/>
    <mergeCell ref="C8:I8"/>
    <mergeCell ref="A9:J9"/>
    <mergeCell ref="C9:I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K24" sqref="K24"/>
    </sheetView>
  </sheetViews>
  <sheetFormatPr defaultColWidth="10" defaultRowHeight="12.75" customHeight="1"/>
  <cols>
    <col min="1" max="1" width="17.85" customWidth="1"/>
    <col min="2" max="2" width="40.85" customWidth="1"/>
    <col min="3" max="20" width="25.7166666666667"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"单位名称："&amp;"富民县东村中学"</f>
        <v>单位名称：富民县东村中学</v>
      </c>
      <c r="B3" s="3"/>
      <c r="C3" s="1" t="s">
        <v>1</v>
      </c>
      <c r="D3" s="1"/>
      <c r="E3" s="1"/>
      <c r="F3" s="1"/>
      <c r="G3" s="1"/>
      <c r="H3" s="1"/>
      <c r="I3" s="1"/>
      <c r="J3" s="1"/>
      <c r="K3" s="1"/>
      <c r="L3" s="1"/>
      <c r="M3" s="1"/>
      <c r="N3" s="1"/>
      <c r="O3" s="1"/>
      <c r="P3" s="1"/>
      <c r="Q3" s="1"/>
      <c r="R3" s="1"/>
      <c r="S3" s="1"/>
      <c r="T3" s="1"/>
    </row>
    <row r="4" ht="21.75" customHeight="1" spans="1:20">
      <c r="A4" s="68" t="s">
        <v>51</v>
      </c>
      <c r="B4" s="68" t="s">
        <v>52</v>
      </c>
      <c r="C4" s="68" t="s">
        <v>53</v>
      </c>
      <c r="D4" s="68" t="s">
        <v>54</v>
      </c>
      <c r="E4" s="68"/>
      <c r="F4" s="68"/>
      <c r="G4" s="68"/>
      <c r="H4" s="68"/>
      <c r="I4" s="68"/>
      <c r="J4" s="68"/>
      <c r="K4" s="68"/>
      <c r="L4" s="68"/>
      <c r="M4" s="68"/>
      <c r="N4" s="68"/>
      <c r="O4" s="68" t="s">
        <v>46</v>
      </c>
      <c r="P4" s="68"/>
      <c r="Q4" s="68"/>
      <c r="R4" s="68"/>
      <c r="S4" s="68"/>
      <c r="T4" s="68"/>
    </row>
    <row r="5" ht="27" customHeight="1" spans="1:20">
      <c r="A5" s="68"/>
      <c r="B5" s="68"/>
      <c r="C5" s="68"/>
      <c r="D5" s="68" t="s">
        <v>55</v>
      </c>
      <c r="E5" s="68" t="s">
        <v>56</v>
      </c>
      <c r="F5" s="68" t="s">
        <v>57</v>
      </c>
      <c r="G5" s="68" t="s">
        <v>58</v>
      </c>
      <c r="H5" s="68" t="s">
        <v>59</v>
      </c>
      <c r="I5" s="68" t="s">
        <v>60</v>
      </c>
      <c r="J5" s="68"/>
      <c r="K5" s="68"/>
      <c r="L5" s="68"/>
      <c r="M5" s="68"/>
      <c r="N5" s="68"/>
      <c r="O5" s="68" t="s">
        <v>55</v>
      </c>
      <c r="P5" s="68" t="s">
        <v>56</v>
      </c>
      <c r="Q5" s="68" t="s">
        <v>57</v>
      </c>
      <c r="R5" s="68" t="s">
        <v>58</v>
      </c>
      <c r="S5" s="68" t="s">
        <v>59</v>
      </c>
      <c r="T5" s="68" t="s">
        <v>60</v>
      </c>
    </row>
    <row r="6" ht="30" customHeight="1" spans="1:20">
      <c r="A6" s="68"/>
      <c r="B6" s="68"/>
      <c r="C6" s="68"/>
      <c r="D6" s="68"/>
      <c r="E6" s="68"/>
      <c r="F6" s="68"/>
      <c r="G6" s="68"/>
      <c r="H6" s="68"/>
      <c r="I6" s="68" t="s">
        <v>55</v>
      </c>
      <c r="J6" s="68" t="s">
        <v>61</v>
      </c>
      <c r="K6" s="68" t="s">
        <v>62</v>
      </c>
      <c r="L6" s="68" t="s">
        <v>63</v>
      </c>
      <c r="M6" s="68" t="s">
        <v>64</v>
      </c>
      <c r="N6" s="68" t="s">
        <v>65</v>
      </c>
      <c r="O6" s="68"/>
      <c r="P6" s="68"/>
      <c r="Q6" s="68"/>
      <c r="R6" s="68"/>
      <c r="S6" s="68"/>
      <c r="T6" s="68"/>
    </row>
    <row r="7" ht="1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18" customHeight="1" spans="1:20">
      <c r="A8" s="79" t="s">
        <v>66</v>
      </c>
      <c r="B8" s="79" t="s">
        <v>67</v>
      </c>
      <c r="C8" s="82">
        <v>7383971.92</v>
      </c>
      <c r="D8" s="82">
        <v>6533483.4</v>
      </c>
      <c r="E8" s="82">
        <v>6533483.4</v>
      </c>
      <c r="F8" s="82"/>
      <c r="G8" s="82"/>
      <c r="H8" s="82"/>
      <c r="I8" s="82">
        <v>850488.52</v>
      </c>
      <c r="J8" s="82"/>
      <c r="K8" s="82"/>
      <c r="L8" s="82"/>
      <c r="M8" s="82"/>
      <c r="N8" s="82">
        <v>850488.52</v>
      </c>
      <c r="O8" s="82"/>
      <c r="P8" s="82"/>
      <c r="Q8" s="82"/>
      <c r="R8" s="82"/>
      <c r="S8" s="82"/>
      <c r="T8" s="82"/>
    </row>
    <row r="9" ht="18" customHeight="1" spans="1:20">
      <c r="A9" s="68" t="s">
        <v>53</v>
      </c>
      <c r="B9" s="68"/>
      <c r="C9" s="82">
        <v>7383971.92</v>
      </c>
      <c r="D9" s="82">
        <v>6533483.4</v>
      </c>
      <c r="E9" s="82">
        <v>6533483.4</v>
      </c>
      <c r="F9" s="82"/>
      <c r="G9" s="82"/>
      <c r="H9" s="82"/>
      <c r="I9" s="82">
        <v>850488.52</v>
      </c>
      <c r="J9" s="82"/>
      <c r="K9" s="82"/>
      <c r="L9" s="82"/>
      <c r="M9" s="82"/>
      <c r="N9" s="82">
        <v>850488.52</v>
      </c>
      <c r="O9" s="82"/>
      <c r="P9" s="82"/>
      <c r="Q9" s="82"/>
      <c r="R9" s="82"/>
      <c r="S9" s="82"/>
      <c r="T9" s="82"/>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tabSelected="1" workbookViewId="0">
      <selection activeCell="D22" sqref="D22"/>
    </sheetView>
  </sheetViews>
  <sheetFormatPr defaultColWidth="10" defaultRowHeight="12.75" customHeight="1" outlineLevelRow="5"/>
  <cols>
    <col min="1" max="1" width="50.275" customWidth="1"/>
    <col min="2" max="2" width="15.7166666666667" customWidth="1"/>
    <col min="3" max="3" width="13" customWidth="1"/>
    <col min="4" max="4" width="12" customWidth="1"/>
    <col min="5" max="5" width="40.5583333333333" customWidth="1"/>
    <col min="6" max="6" width="13.7166666666667" customWidth="1"/>
    <col min="7" max="7" width="13.275" customWidth="1"/>
    <col min="8" max="8" width="13.85" customWidth="1"/>
    <col min="9" max="9" width="16.85" customWidth="1"/>
    <col min="10" max="10" width="13.275" customWidth="1"/>
    <col min="11" max="15" width="15.7166666666667" customWidth="1"/>
    <col min="16" max="16" width="17.575" customWidth="1"/>
    <col min="17" max="22" width="15.7166666666667" customWidth="1"/>
  </cols>
  <sheetData>
    <row r="1" ht="17.25" customHeight="1" spans="1:23">
      <c r="A1" s="1" t="s">
        <v>461</v>
      </c>
    </row>
    <row r="2" ht="41.25" customHeight="1" spans="1:23">
      <c r="A2" s="2" t="s">
        <v>462</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"单位名称："&amp;"富民县东村中学"</f>
        <v>单位名称：富民县东村中学</v>
      </c>
      <c r="B3" s="3"/>
      <c r="C3" s="3"/>
      <c r="V3" s="1" t="s">
        <v>463</v>
      </c>
      <c r="W3" s="1"/>
    </row>
    <row r="4" ht="17.25" customHeight="1" spans="1:23">
      <c r="A4" s="4" t="s">
        <v>186</v>
      </c>
      <c r="B4" s="4" t="s">
        <v>464</v>
      </c>
      <c r="C4" s="4" t="s">
        <v>465</v>
      </c>
      <c r="D4" s="4" t="s">
        <v>466</v>
      </c>
      <c r="E4" s="4" t="s">
        <v>467</v>
      </c>
      <c r="F4" s="4" t="s">
        <v>468</v>
      </c>
      <c r="G4" s="4"/>
      <c r="H4" s="4"/>
      <c r="I4" s="4"/>
      <c r="J4" s="4"/>
      <c r="K4" s="4"/>
      <c r="L4" s="4"/>
      <c r="M4" s="4" t="s">
        <v>469</v>
      </c>
      <c r="N4" s="4"/>
      <c r="O4" s="4"/>
      <c r="P4" s="4"/>
      <c r="Q4" s="4"/>
      <c r="R4" s="4"/>
      <c r="S4" s="4"/>
      <c r="T4" s="4" t="s">
        <v>470</v>
      </c>
      <c r="U4" s="4"/>
      <c r="V4" s="4"/>
      <c r="W4" s="4" t="s">
        <v>471</v>
      </c>
    </row>
    <row r="5" ht="33" customHeight="1" spans="1:23">
      <c r="A5" s="4"/>
      <c r="B5" s="4"/>
      <c r="C5" s="4"/>
      <c r="D5" s="4"/>
      <c r="E5" s="4"/>
      <c r="F5" s="4" t="s">
        <v>55</v>
      </c>
      <c r="G5" s="4" t="s">
        <v>472</v>
      </c>
      <c r="H5" s="4" t="s">
        <v>473</v>
      </c>
      <c r="I5" s="4" t="s">
        <v>474</v>
      </c>
      <c r="J5" s="4" t="s">
        <v>475</v>
      </c>
      <c r="K5" s="4" t="s">
        <v>476</v>
      </c>
      <c r="L5" s="4" t="s">
        <v>477</v>
      </c>
      <c r="M5" s="4" t="s">
        <v>55</v>
      </c>
      <c r="N5" s="4" t="s">
        <v>478</v>
      </c>
      <c r="O5" s="4" t="s">
        <v>479</v>
      </c>
      <c r="P5" s="4" t="s">
        <v>480</v>
      </c>
      <c r="Q5" s="4" t="s">
        <v>481</v>
      </c>
      <c r="R5" s="4" t="s">
        <v>482</v>
      </c>
      <c r="S5" s="4" t="s">
        <v>483</v>
      </c>
      <c r="T5" s="4" t="s">
        <v>55</v>
      </c>
      <c r="U5" s="4" t="s">
        <v>484</v>
      </c>
      <c r="V5" s="4" t="s">
        <v>485</v>
      </c>
      <c r="W5" s="4"/>
    </row>
    <row r="6" ht="17.25" customHeight="1" spans="1:23">
      <c r="A6" s="5" t="s">
        <v>67</v>
      </c>
      <c r="B6" s="5" t="s">
        <v>486</v>
      </c>
      <c r="C6" s="5" t="s">
        <v>487</v>
      </c>
      <c r="D6" s="5" t="s">
        <v>488</v>
      </c>
      <c r="E6" s="5" t="s">
        <v>489</v>
      </c>
      <c r="F6" s="6">
        <v>29</v>
      </c>
      <c r="G6" s="6"/>
      <c r="H6" s="6"/>
      <c r="I6" s="6"/>
      <c r="J6" s="6">
        <v>29</v>
      </c>
      <c r="K6" s="6"/>
      <c r="L6" s="6"/>
      <c r="M6" s="6">
        <v>28</v>
      </c>
      <c r="N6" s="6"/>
      <c r="O6" s="6"/>
      <c r="P6" s="6"/>
      <c r="Q6" s="6">
        <v>28</v>
      </c>
      <c r="R6" s="6"/>
      <c r="S6" s="6"/>
      <c r="T6" s="6">
        <v>17</v>
      </c>
      <c r="U6" s="6"/>
      <c r="V6" s="6">
        <v>17</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7"/>
  <sheetViews>
    <sheetView showGridLines="0" showZeros="0" topLeftCell="A8" workbookViewId="0">
      <selection activeCell="A19" sqref="$A19:$XFD19"/>
    </sheetView>
  </sheetViews>
  <sheetFormatPr defaultColWidth="10" defaultRowHeight="12.75" customHeight="1"/>
  <cols>
    <col min="1" max="1" width="16.7166666666667" customWidth="1"/>
    <col min="2" max="2" width="43.85" customWidth="1"/>
    <col min="3" max="7" width="28.7166666666667" customWidth="1"/>
    <col min="8" max="8" width="31.1416666666667" customWidth="1"/>
    <col min="9" max="10" width="28.575" customWidth="1"/>
    <col min="11" max="14" width="28.7166666666667" customWidth="1"/>
  </cols>
  <sheetData>
    <row r="1" ht="17.25" customHeight="1" spans="1:14">
      <c r="A1" s="1" t="s">
        <v>68</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"单位名称："&amp;"富民县东村中学"</f>
        <v>单位名称：富民县东村中学</v>
      </c>
      <c r="B3" s="3"/>
      <c r="C3" s="1" t="s">
        <v>1</v>
      </c>
      <c r="D3" s="1"/>
      <c r="E3" s="1"/>
      <c r="F3" s="1"/>
      <c r="G3" s="1"/>
      <c r="H3" s="1"/>
      <c r="I3" s="1"/>
      <c r="J3" s="1"/>
      <c r="K3" s="1"/>
      <c r="L3" s="1"/>
      <c r="M3" s="1"/>
      <c r="N3" s="1"/>
    </row>
    <row r="4" ht="27" customHeight="1" spans="1:14">
      <c r="A4" s="68" t="s">
        <v>69</v>
      </c>
      <c r="B4" s="68" t="s">
        <v>70</v>
      </c>
      <c r="C4" s="68" t="s">
        <v>53</v>
      </c>
      <c r="D4" s="68" t="s">
        <v>71</v>
      </c>
      <c r="E4" s="68" t="s">
        <v>72</v>
      </c>
      <c r="F4" s="68" t="s">
        <v>57</v>
      </c>
      <c r="G4" s="68" t="s">
        <v>58</v>
      </c>
      <c r="H4" s="68" t="s">
        <v>73</v>
      </c>
      <c r="I4" s="68" t="s">
        <v>60</v>
      </c>
      <c r="J4" s="68"/>
      <c r="K4" s="68"/>
      <c r="L4" s="68"/>
      <c r="M4" s="68"/>
      <c r="N4" s="68"/>
    </row>
    <row r="5" ht="42" customHeight="1" spans="1:14">
      <c r="A5" s="68"/>
      <c r="B5" s="68"/>
      <c r="C5" s="68"/>
      <c r="D5" s="68" t="s">
        <v>71</v>
      </c>
      <c r="E5" s="68" t="s">
        <v>72</v>
      </c>
      <c r="F5" s="68"/>
      <c r="G5" s="68"/>
      <c r="H5" s="68"/>
      <c r="I5" s="68" t="s">
        <v>55</v>
      </c>
      <c r="J5" s="68" t="s">
        <v>74</v>
      </c>
      <c r="K5" s="68" t="s">
        <v>75</v>
      </c>
      <c r="L5" s="68" t="s">
        <v>76</v>
      </c>
      <c r="M5" s="68" t="s">
        <v>77</v>
      </c>
      <c r="N5" s="68" t="s">
        <v>78</v>
      </c>
    </row>
    <row r="6" ht="18" customHeight="1" spans="1:14">
      <c r="A6" s="68" t="s">
        <v>79</v>
      </c>
      <c r="B6" s="68" t="s">
        <v>80</v>
      </c>
      <c r="C6" s="68" t="s">
        <v>81</v>
      </c>
      <c r="D6" s="68">
        <v>4</v>
      </c>
      <c r="E6" s="68" t="s">
        <v>82</v>
      </c>
      <c r="F6" s="68" t="s">
        <v>83</v>
      </c>
      <c r="G6" s="68" t="s">
        <v>84</v>
      </c>
      <c r="H6" s="68" t="s">
        <v>85</v>
      </c>
      <c r="I6" s="68" t="s">
        <v>86</v>
      </c>
      <c r="J6" s="68" t="s">
        <v>87</v>
      </c>
      <c r="K6" s="68" t="s">
        <v>88</v>
      </c>
      <c r="L6" s="68" t="s">
        <v>89</v>
      </c>
      <c r="M6" s="68" t="s">
        <v>90</v>
      </c>
      <c r="N6" s="68" t="s">
        <v>91</v>
      </c>
    </row>
    <row r="7" ht="21" customHeight="1" outlineLevel="1" spans="1:14">
      <c r="A7" s="88" t="s">
        <v>92</v>
      </c>
      <c r="B7" s="88" t="s">
        <v>93</v>
      </c>
      <c r="C7" s="82">
        <v>5565527.72</v>
      </c>
      <c r="D7" s="82">
        <v>4210217.76</v>
      </c>
      <c r="E7" s="82">
        <v>504821.44</v>
      </c>
      <c r="F7" s="82"/>
      <c r="G7" s="82"/>
      <c r="H7" s="82"/>
      <c r="I7" s="82">
        <v>850488.52</v>
      </c>
      <c r="J7" s="82"/>
      <c r="K7" s="82"/>
      <c r="L7" s="82"/>
      <c r="M7" s="82"/>
      <c r="N7" s="82">
        <v>850488.52</v>
      </c>
    </row>
    <row r="8" ht="21" customHeight="1" outlineLevel="1" spans="1:14">
      <c r="A8" s="89" t="s">
        <v>94</v>
      </c>
      <c r="B8" s="89" t="s">
        <v>95</v>
      </c>
      <c r="C8" s="82">
        <v>5561943.72</v>
      </c>
      <c r="D8" s="82">
        <v>4210217.76</v>
      </c>
      <c r="E8" s="82">
        <v>501237.44</v>
      </c>
      <c r="F8" s="82"/>
      <c r="G8" s="82"/>
      <c r="H8" s="82"/>
      <c r="I8" s="82">
        <v>850488.52</v>
      </c>
      <c r="J8" s="82"/>
      <c r="K8" s="82"/>
      <c r="L8" s="82"/>
      <c r="M8" s="82"/>
      <c r="N8" s="82">
        <v>850488.52</v>
      </c>
    </row>
    <row r="9" ht="21" customHeight="1" outlineLevel="1" spans="1:14">
      <c r="A9" s="90" t="s">
        <v>96</v>
      </c>
      <c r="B9" s="90" t="s">
        <v>97</v>
      </c>
      <c r="C9" s="82">
        <v>5561943.72</v>
      </c>
      <c r="D9" s="82">
        <v>4210217.76</v>
      </c>
      <c r="E9" s="82">
        <v>501237.44</v>
      </c>
      <c r="F9" s="82"/>
      <c r="G9" s="82"/>
      <c r="H9" s="82"/>
      <c r="I9" s="82">
        <v>850488.52</v>
      </c>
      <c r="J9" s="82"/>
      <c r="K9" s="82"/>
      <c r="L9" s="82"/>
      <c r="M9" s="82"/>
      <c r="N9" s="82">
        <v>850488.52</v>
      </c>
    </row>
    <row r="10" ht="21" customHeight="1" outlineLevel="1" spans="1:14">
      <c r="A10" s="90" t="s">
        <v>98</v>
      </c>
      <c r="B10" s="90" t="s">
        <v>99</v>
      </c>
      <c r="C10" s="82"/>
      <c r="D10" s="82"/>
      <c r="E10" s="82"/>
      <c r="F10" s="82"/>
      <c r="G10" s="82"/>
      <c r="H10" s="82"/>
      <c r="I10" s="82"/>
      <c r="J10" s="82"/>
      <c r="K10" s="82"/>
      <c r="L10" s="82"/>
      <c r="M10" s="82"/>
      <c r="N10" s="82"/>
    </row>
    <row r="11" ht="21" customHeight="1" outlineLevel="1" spans="1:14">
      <c r="A11" s="89" t="s">
        <v>100</v>
      </c>
      <c r="B11" s="89" t="s">
        <v>101</v>
      </c>
      <c r="C11" s="82">
        <v>3584</v>
      </c>
      <c r="D11" s="82"/>
      <c r="E11" s="82">
        <v>3584</v>
      </c>
      <c r="F11" s="82"/>
      <c r="G11" s="82"/>
      <c r="H11" s="82"/>
      <c r="I11" s="82"/>
      <c r="J11" s="82"/>
      <c r="K11" s="82"/>
      <c r="L11" s="82"/>
      <c r="M11" s="82"/>
      <c r="N11" s="82"/>
    </row>
    <row r="12" ht="21" customHeight="1" outlineLevel="1" spans="1:14">
      <c r="A12" s="90" t="s">
        <v>102</v>
      </c>
      <c r="B12" s="90" t="s">
        <v>103</v>
      </c>
      <c r="C12" s="82">
        <v>3584</v>
      </c>
      <c r="D12" s="82"/>
      <c r="E12" s="82">
        <v>3584</v>
      </c>
      <c r="F12" s="82"/>
      <c r="G12" s="82"/>
      <c r="H12" s="82"/>
      <c r="I12" s="82"/>
      <c r="J12" s="82"/>
      <c r="K12" s="82"/>
      <c r="L12" s="82"/>
      <c r="M12" s="82"/>
      <c r="N12" s="82"/>
    </row>
    <row r="13" ht="21" customHeight="1" outlineLevel="1" spans="1:14">
      <c r="A13" s="89" t="s">
        <v>104</v>
      </c>
      <c r="B13" s="89" t="s">
        <v>105</v>
      </c>
      <c r="C13" s="82"/>
      <c r="D13" s="82"/>
      <c r="E13" s="82"/>
      <c r="F13" s="82"/>
      <c r="G13" s="82"/>
      <c r="H13" s="82"/>
      <c r="I13" s="82"/>
      <c r="J13" s="82"/>
      <c r="K13" s="82"/>
      <c r="L13" s="82"/>
      <c r="M13" s="82"/>
      <c r="N13" s="82"/>
    </row>
    <row r="14" ht="21" customHeight="1" spans="1:14">
      <c r="A14" s="90" t="s">
        <v>106</v>
      </c>
      <c r="B14" s="90" t="s">
        <v>107</v>
      </c>
      <c r="C14" s="82"/>
      <c r="D14" s="82"/>
      <c r="E14" s="82"/>
      <c r="F14" s="82"/>
      <c r="G14" s="82"/>
      <c r="H14" s="82"/>
      <c r="I14" s="82"/>
      <c r="J14" s="82"/>
      <c r="K14" s="82"/>
      <c r="L14" s="82"/>
      <c r="M14" s="82"/>
      <c r="N14" s="82"/>
    </row>
    <row r="15" ht="21" customHeight="1" outlineLevel="1" spans="1:14">
      <c r="A15" s="88" t="s">
        <v>108</v>
      </c>
      <c r="B15" s="88" t="s">
        <v>109</v>
      </c>
      <c r="C15" s="82">
        <v>802555.68</v>
      </c>
      <c r="D15" s="82">
        <v>802555.68</v>
      </c>
      <c r="E15" s="82"/>
      <c r="F15" s="82"/>
      <c r="G15" s="82"/>
      <c r="H15" s="82"/>
      <c r="I15" s="82"/>
      <c r="J15" s="82"/>
      <c r="K15" s="82"/>
      <c r="L15" s="82"/>
      <c r="M15" s="82"/>
      <c r="N15" s="82"/>
    </row>
    <row r="16" ht="21" customHeight="1" outlineLevel="1" spans="1:14">
      <c r="A16" s="89" t="s">
        <v>110</v>
      </c>
      <c r="B16" s="89" t="s">
        <v>111</v>
      </c>
      <c r="C16" s="82">
        <v>802555.68</v>
      </c>
      <c r="D16" s="82">
        <v>802555.68</v>
      </c>
      <c r="E16" s="82"/>
      <c r="F16" s="82"/>
      <c r="G16" s="82"/>
      <c r="H16" s="82"/>
      <c r="I16" s="82"/>
      <c r="J16" s="82"/>
      <c r="K16" s="82"/>
      <c r="L16" s="82"/>
      <c r="M16" s="82"/>
      <c r="N16" s="82"/>
    </row>
    <row r="17" ht="21" customHeight="1" outlineLevel="1" spans="1:14">
      <c r="A17" s="90" t="s">
        <v>112</v>
      </c>
      <c r="B17" s="90" t="s">
        <v>113</v>
      </c>
      <c r="C17" s="82">
        <v>562555.68</v>
      </c>
      <c r="D17" s="82">
        <v>562555.68</v>
      </c>
      <c r="E17" s="82"/>
      <c r="F17" s="82"/>
      <c r="G17" s="82"/>
      <c r="H17" s="82"/>
      <c r="I17" s="82"/>
      <c r="J17" s="82"/>
      <c r="K17" s="82"/>
      <c r="L17" s="82"/>
      <c r="M17" s="82"/>
      <c r="N17" s="82"/>
    </row>
    <row r="18" ht="21" customHeight="1" spans="1:14">
      <c r="A18" s="90" t="s">
        <v>114</v>
      </c>
      <c r="B18" s="90" t="s">
        <v>115</v>
      </c>
      <c r="C18" s="82">
        <v>240000</v>
      </c>
      <c r="D18" s="82">
        <v>240000</v>
      </c>
      <c r="E18" s="82"/>
      <c r="F18" s="82"/>
      <c r="G18" s="82"/>
      <c r="H18" s="82"/>
      <c r="I18" s="82"/>
      <c r="J18" s="82"/>
      <c r="K18" s="82"/>
      <c r="L18" s="82"/>
      <c r="M18" s="82"/>
      <c r="N18" s="82"/>
    </row>
    <row r="19" ht="21" customHeight="1" outlineLevel="1" spans="1:14">
      <c r="A19" s="88" t="s">
        <v>116</v>
      </c>
      <c r="B19" s="88" t="s">
        <v>117</v>
      </c>
      <c r="C19" s="82">
        <v>564019.76</v>
      </c>
      <c r="D19" s="82">
        <v>564019.76</v>
      </c>
      <c r="E19" s="82"/>
      <c r="F19" s="82"/>
      <c r="G19" s="82"/>
      <c r="H19" s="82"/>
      <c r="I19" s="82"/>
      <c r="J19" s="82"/>
      <c r="K19" s="82"/>
      <c r="L19" s="82"/>
      <c r="M19" s="82"/>
      <c r="N19" s="82"/>
    </row>
    <row r="20" ht="21" customHeight="1" outlineLevel="1" spans="1:14">
      <c r="A20" s="89" t="s">
        <v>118</v>
      </c>
      <c r="B20" s="89" t="s">
        <v>119</v>
      </c>
      <c r="C20" s="82">
        <v>564019.76</v>
      </c>
      <c r="D20" s="82">
        <v>564019.76</v>
      </c>
      <c r="E20" s="82"/>
      <c r="F20" s="82"/>
      <c r="G20" s="82"/>
      <c r="H20" s="82"/>
      <c r="I20" s="82"/>
      <c r="J20" s="82"/>
      <c r="K20" s="82"/>
      <c r="L20" s="82"/>
      <c r="M20" s="82"/>
      <c r="N20" s="82"/>
    </row>
    <row r="21" ht="21" customHeight="1" outlineLevel="1" spans="1:14">
      <c r="A21" s="90" t="s">
        <v>120</v>
      </c>
      <c r="B21" s="90" t="s">
        <v>121</v>
      </c>
      <c r="C21" s="82">
        <v>277761.87</v>
      </c>
      <c r="D21" s="82">
        <v>277761.87</v>
      </c>
      <c r="E21" s="82"/>
      <c r="F21" s="82"/>
      <c r="G21" s="82"/>
      <c r="H21" s="82"/>
      <c r="I21" s="82"/>
      <c r="J21" s="82"/>
      <c r="K21" s="82"/>
      <c r="L21" s="82"/>
      <c r="M21" s="82"/>
      <c r="N21" s="82"/>
    </row>
    <row r="22" ht="21" customHeight="1" outlineLevel="1" spans="1:14">
      <c r="A22" s="90" t="s">
        <v>122</v>
      </c>
      <c r="B22" s="90" t="s">
        <v>123</v>
      </c>
      <c r="C22" s="82">
        <v>248434</v>
      </c>
      <c r="D22" s="82">
        <v>248434</v>
      </c>
      <c r="E22" s="82"/>
      <c r="F22" s="82"/>
      <c r="G22" s="82"/>
      <c r="H22" s="82"/>
      <c r="I22" s="82"/>
      <c r="J22" s="82"/>
      <c r="K22" s="82"/>
      <c r="L22" s="82"/>
      <c r="M22" s="82"/>
      <c r="N22" s="82"/>
    </row>
    <row r="23" ht="21" customHeight="1" spans="1:14">
      <c r="A23" s="90" t="s">
        <v>124</v>
      </c>
      <c r="B23" s="90" t="s">
        <v>125</v>
      </c>
      <c r="C23" s="82">
        <v>37823.89</v>
      </c>
      <c r="D23" s="82">
        <v>37823.89</v>
      </c>
      <c r="E23" s="82"/>
      <c r="F23" s="82"/>
      <c r="G23" s="82"/>
      <c r="H23" s="82"/>
      <c r="I23" s="82"/>
      <c r="J23" s="82"/>
      <c r="K23" s="82"/>
      <c r="L23" s="82"/>
      <c r="M23" s="82"/>
      <c r="N23" s="82"/>
    </row>
    <row r="24" ht="21" customHeight="1" outlineLevel="1" spans="1:14">
      <c r="A24" s="88" t="s">
        <v>126</v>
      </c>
      <c r="B24" s="88" t="s">
        <v>127</v>
      </c>
      <c r="C24" s="82">
        <v>451868.76</v>
      </c>
      <c r="D24" s="82">
        <v>451868.76</v>
      </c>
      <c r="E24" s="82"/>
      <c r="F24" s="82"/>
      <c r="G24" s="82"/>
      <c r="H24" s="82"/>
      <c r="I24" s="82"/>
      <c r="J24" s="82"/>
      <c r="K24" s="82"/>
      <c r="L24" s="82"/>
      <c r="M24" s="82"/>
      <c r="N24" s="82"/>
    </row>
    <row r="25" ht="21" customHeight="1" outlineLevel="1" spans="1:14">
      <c r="A25" s="89" t="s">
        <v>128</v>
      </c>
      <c r="B25" s="89" t="s">
        <v>129</v>
      </c>
      <c r="C25" s="82">
        <v>451868.76</v>
      </c>
      <c r="D25" s="82">
        <v>451868.76</v>
      </c>
      <c r="E25" s="82"/>
      <c r="F25" s="82"/>
      <c r="G25" s="82"/>
      <c r="H25" s="82"/>
      <c r="I25" s="82"/>
      <c r="J25" s="82"/>
      <c r="K25" s="82"/>
      <c r="L25" s="82"/>
      <c r="M25" s="82"/>
      <c r="N25" s="82"/>
    </row>
    <row r="26" ht="21" customHeight="1" spans="1:14">
      <c r="A26" s="90" t="s">
        <v>130</v>
      </c>
      <c r="B26" s="90" t="s">
        <v>131</v>
      </c>
      <c r="C26" s="82">
        <v>451868.76</v>
      </c>
      <c r="D26" s="82">
        <v>451868.76</v>
      </c>
      <c r="E26" s="82"/>
      <c r="F26" s="82"/>
      <c r="G26" s="82"/>
      <c r="H26" s="82"/>
      <c r="I26" s="82"/>
      <c r="J26" s="82"/>
      <c r="K26" s="82"/>
      <c r="L26" s="82"/>
      <c r="M26" s="82"/>
      <c r="N26" s="82"/>
    </row>
    <row r="27" ht="21" customHeight="1" spans="1:14">
      <c r="A27" s="68" t="s">
        <v>53</v>
      </c>
      <c r="B27" s="68"/>
      <c r="C27" s="82">
        <v>7383971.92</v>
      </c>
      <c r="D27" s="82">
        <v>6028661.96</v>
      </c>
      <c r="E27" s="82">
        <v>504821.44</v>
      </c>
      <c r="F27" s="82"/>
      <c r="G27" s="82"/>
      <c r="H27" s="82"/>
      <c r="I27" s="82">
        <v>850488.52</v>
      </c>
      <c r="J27" s="82"/>
      <c r="K27" s="82"/>
      <c r="L27" s="82"/>
      <c r="M27" s="82"/>
      <c r="N27" s="82">
        <v>850488.52</v>
      </c>
    </row>
  </sheetData>
  <mergeCells count="14">
    <mergeCell ref="A1:N1"/>
    <mergeCell ref="A2:N2"/>
    <mergeCell ref="A3:B3"/>
    <mergeCell ref="C3:N3"/>
    <mergeCell ref="I4:N4"/>
    <mergeCell ref="A27:B27"/>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3" workbookViewId="0">
      <selection activeCell="D11" sqref="D11"/>
    </sheetView>
  </sheetViews>
  <sheetFormatPr defaultColWidth="10" defaultRowHeight="12.75" customHeight="1" outlineLevelCol="3"/>
  <cols>
    <col min="1" max="4" width="41.575" customWidth="1"/>
  </cols>
  <sheetData>
    <row r="1" ht="15" customHeight="1" spans="1:4">
      <c r="A1" s="3"/>
      <c r="B1" s="3"/>
      <c r="C1" s="3"/>
      <c r="D1" s="1" t="s">
        <v>132</v>
      </c>
    </row>
    <row r="2" ht="41.25" customHeight="1" spans="1:4">
      <c r="A2" s="85" t="str">
        <f>"2026"&amp;"年财政拨款收支预算总表"</f>
        <v>2026年财政拨款收支预算总表</v>
      </c>
      <c r="B2" s="85"/>
      <c r="C2" s="85"/>
      <c r="D2" s="85"/>
    </row>
    <row r="3" ht="17.25" customHeight="1" spans="1:4">
      <c r="A3" s="3" t="str">
        <f>"单位名称："&amp;"富民县东村中学"</f>
        <v>单位名称：富民县东村中学</v>
      </c>
      <c r="B3" s="3"/>
      <c r="C3" s="3"/>
      <c r="D3" s="1" t="s">
        <v>1</v>
      </c>
    </row>
    <row r="4" ht="17.25" customHeight="1" spans="1:4">
      <c r="A4" s="68" t="s">
        <v>2</v>
      </c>
      <c r="B4" s="68"/>
      <c r="C4" s="68" t="s">
        <v>3</v>
      </c>
      <c r="D4" s="68"/>
    </row>
    <row r="5" ht="18.75" customHeight="1" spans="1:4">
      <c r="A5" s="68" t="s">
        <v>4</v>
      </c>
      <c r="B5" s="68" t="str">
        <f>"2026"&amp;"年预算数"</f>
        <v>2026年预算数</v>
      </c>
      <c r="C5" s="68" t="s">
        <v>5</v>
      </c>
      <c r="D5" s="68" t="str">
        <f>"2026"&amp;"年预算数"</f>
        <v>2026年预算数</v>
      </c>
    </row>
    <row r="6" ht="16.5" customHeight="1" spans="1:4">
      <c r="A6" s="86" t="s">
        <v>133</v>
      </c>
      <c r="B6" s="82">
        <v>6533483.4</v>
      </c>
      <c r="C6" s="86" t="s">
        <v>134</v>
      </c>
      <c r="D6" s="80">
        <v>6533483.4</v>
      </c>
    </row>
    <row r="7" ht="16.5" customHeight="1" spans="1:4">
      <c r="A7" s="86" t="s">
        <v>135</v>
      </c>
      <c r="B7" s="82">
        <v>6533483.4</v>
      </c>
      <c r="C7" s="86" t="s">
        <v>136</v>
      </c>
      <c r="D7" s="80"/>
    </row>
    <row r="8" ht="16.5" customHeight="1" spans="1:4">
      <c r="A8" s="86" t="s">
        <v>137</v>
      </c>
      <c r="B8" s="82"/>
      <c r="C8" s="86" t="s">
        <v>138</v>
      </c>
      <c r="D8" s="80"/>
    </row>
    <row r="9" ht="16.5" customHeight="1" spans="1:4">
      <c r="A9" s="86" t="s">
        <v>139</v>
      </c>
      <c r="B9" s="82"/>
      <c r="C9" s="86" t="s">
        <v>140</v>
      </c>
      <c r="D9" s="80"/>
    </row>
    <row r="10" ht="16.5" customHeight="1" spans="1:4">
      <c r="A10" s="86" t="s">
        <v>141</v>
      </c>
      <c r="B10" s="82"/>
      <c r="C10" s="86" t="s">
        <v>142</v>
      </c>
      <c r="D10" s="80"/>
    </row>
    <row r="11" ht="16.5" customHeight="1" spans="1:4">
      <c r="A11" s="86" t="s">
        <v>135</v>
      </c>
      <c r="B11" s="82"/>
      <c r="C11" s="86" t="s">
        <v>143</v>
      </c>
      <c r="D11" s="80">
        <v>4715039.2</v>
      </c>
    </row>
    <row r="12" ht="16.5" customHeight="1" spans="1:4">
      <c r="A12" s="86" t="s">
        <v>137</v>
      </c>
      <c r="B12" s="82"/>
      <c r="C12" s="86" t="s">
        <v>144</v>
      </c>
      <c r="D12" s="80"/>
    </row>
    <row r="13" ht="16.5" customHeight="1" spans="1:4">
      <c r="A13" s="86" t="s">
        <v>139</v>
      </c>
      <c r="B13" s="82"/>
      <c r="C13" s="86" t="s">
        <v>145</v>
      </c>
      <c r="D13" s="80"/>
    </row>
    <row r="14" ht="16.5" customHeight="1" spans="1:4">
      <c r="A14" s="75"/>
      <c r="B14" s="75"/>
      <c r="C14" s="86" t="s">
        <v>146</v>
      </c>
      <c r="D14" s="80">
        <v>802555.68</v>
      </c>
    </row>
    <row r="15" ht="16.5" customHeight="1" spans="1:4">
      <c r="A15" s="75"/>
      <c r="B15" s="75"/>
      <c r="C15" s="86" t="s">
        <v>147</v>
      </c>
      <c r="D15" s="80">
        <v>564019.76</v>
      </c>
    </row>
    <row r="16" ht="16.5" customHeight="1" spans="1:4">
      <c r="A16" s="75"/>
      <c r="B16" s="75"/>
      <c r="C16" s="86" t="s">
        <v>148</v>
      </c>
      <c r="D16" s="80"/>
    </row>
    <row r="17" ht="16.5" customHeight="1" spans="1:4">
      <c r="A17" s="75"/>
      <c r="B17" s="75"/>
      <c r="C17" s="86" t="s">
        <v>149</v>
      </c>
      <c r="D17" s="80"/>
    </row>
    <row r="18" ht="16.5" customHeight="1" spans="1:4">
      <c r="A18" s="75"/>
      <c r="B18" s="75"/>
      <c r="C18" s="86" t="s">
        <v>150</v>
      </c>
      <c r="D18" s="80"/>
    </row>
    <row r="19" ht="16.5" customHeight="1" spans="1:4">
      <c r="A19" s="75"/>
      <c r="B19" s="75"/>
      <c r="C19" s="86" t="s">
        <v>151</v>
      </c>
      <c r="D19" s="80"/>
    </row>
    <row r="20" ht="16.5" customHeight="1" spans="1:4">
      <c r="A20" s="75"/>
      <c r="B20" s="75"/>
      <c r="C20" s="86" t="s">
        <v>152</v>
      </c>
      <c r="D20" s="80"/>
    </row>
    <row r="21" ht="16.5" customHeight="1" spans="1:4">
      <c r="A21" s="75"/>
      <c r="B21" s="75"/>
      <c r="C21" s="86" t="s">
        <v>153</v>
      </c>
      <c r="D21" s="80"/>
    </row>
    <row r="22" ht="16.5" customHeight="1" spans="1:4">
      <c r="A22" s="75"/>
      <c r="B22" s="75"/>
      <c r="C22" s="86" t="s">
        <v>154</v>
      </c>
      <c r="D22" s="80"/>
    </row>
    <row r="23" ht="16.5" customHeight="1" spans="1:4">
      <c r="A23" s="75"/>
      <c r="B23" s="75"/>
      <c r="C23" s="86" t="s">
        <v>155</v>
      </c>
      <c r="D23" s="80"/>
    </row>
    <row r="24" ht="16.5" customHeight="1" spans="1:4">
      <c r="A24" s="75"/>
      <c r="B24" s="75"/>
      <c r="C24" s="86" t="s">
        <v>156</v>
      </c>
      <c r="D24" s="80"/>
    </row>
    <row r="25" ht="16.5" customHeight="1" spans="1:4">
      <c r="A25" s="75"/>
      <c r="B25" s="75"/>
      <c r="C25" s="86" t="s">
        <v>157</v>
      </c>
      <c r="D25" s="80">
        <v>451868.76</v>
      </c>
    </row>
    <row r="26" ht="16.5" customHeight="1" spans="1:4">
      <c r="A26" s="75"/>
      <c r="B26" s="75"/>
      <c r="C26" s="86" t="s">
        <v>158</v>
      </c>
      <c r="D26" s="80"/>
    </row>
    <row r="27" ht="16.5" customHeight="1" spans="1:4">
      <c r="A27" s="75"/>
      <c r="B27" s="75"/>
      <c r="C27" s="86" t="s">
        <v>159</v>
      </c>
      <c r="D27" s="80"/>
    </row>
    <row r="28" ht="16.5" customHeight="1" spans="1:4">
      <c r="A28" s="75"/>
      <c r="B28" s="75"/>
      <c r="C28" s="86" t="s">
        <v>160</v>
      </c>
      <c r="D28" s="80"/>
    </row>
    <row r="29" ht="16.5" customHeight="1" spans="1:4">
      <c r="A29" s="75"/>
      <c r="B29" s="75"/>
      <c r="C29" s="86" t="s">
        <v>161</v>
      </c>
      <c r="D29" s="80"/>
    </row>
    <row r="30" ht="16.5" customHeight="1" spans="1:4">
      <c r="A30" s="75"/>
      <c r="B30" s="75"/>
      <c r="C30" s="86" t="s">
        <v>162</v>
      </c>
      <c r="D30" s="80"/>
    </row>
    <row r="31" ht="16.5" customHeight="1" spans="1:4">
      <c r="A31" s="75"/>
      <c r="B31" s="75"/>
      <c r="C31" s="86" t="s">
        <v>163</v>
      </c>
      <c r="D31" s="80"/>
    </row>
    <row r="32" ht="15" customHeight="1" spans="1:4">
      <c r="A32" s="75"/>
      <c r="B32" s="75"/>
      <c r="C32" s="86" t="s">
        <v>164</v>
      </c>
      <c r="D32" s="80"/>
    </row>
    <row r="33" ht="16.5" customHeight="1" spans="1:4">
      <c r="A33" s="75"/>
      <c r="B33" s="75"/>
      <c r="C33" s="86" t="s">
        <v>165</v>
      </c>
      <c r="D33" s="80"/>
    </row>
    <row r="34" ht="18" customHeight="1" spans="1:4">
      <c r="A34" s="75"/>
      <c r="B34" s="75"/>
      <c r="C34" s="86" t="s">
        <v>166</v>
      </c>
      <c r="D34" s="80"/>
    </row>
    <row r="35" ht="16.5" customHeight="1" spans="1:4">
      <c r="A35" s="75"/>
      <c r="B35" s="75"/>
      <c r="C35" s="86" t="s">
        <v>167</v>
      </c>
      <c r="D35" s="80" t="s">
        <v>168</v>
      </c>
    </row>
    <row r="36" ht="15" customHeight="1" spans="1:4">
      <c r="A36" s="87" t="s">
        <v>48</v>
      </c>
      <c r="B36" s="82">
        <f>6533483.4+0</f>
        <v>6533483.4</v>
      </c>
      <c r="C36" s="87" t="s">
        <v>49</v>
      </c>
      <c r="D36" s="80">
        <v>6533483.4</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showZeros="0" topLeftCell="B1" workbookViewId="0">
      <selection activeCell="F9" sqref="F9"/>
    </sheetView>
  </sheetViews>
  <sheetFormatPr defaultColWidth="10.7166666666667" defaultRowHeight="14.25" customHeight="1" outlineLevelCol="6"/>
  <cols>
    <col min="1" max="1" width="23.575" customWidth="1"/>
    <col min="2" max="2" width="51.275" customWidth="1"/>
    <col min="3" max="7" width="28.1416666666667" customWidth="1"/>
  </cols>
  <sheetData>
    <row r="1" customHeight="1" spans="1:7">
      <c r="G1" s="1" t="s">
        <v>169</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"单位名称："&amp;"富民县东村中学"</f>
        <v>单位名称：富民县东村中学</v>
      </c>
      <c r="B3" s="3"/>
      <c r="C3" s="3"/>
      <c r="D3" s="3"/>
      <c r="E3" s="3"/>
      <c r="G3" s="1" t="s">
        <v>170</v>
      </c>
    </row>
    <row r="4" ht="20.25" customHeight="1" spans="1:7">
      <c r="A4" s="68" t="s">
        <v>171</v>
      </c>
      <c r="B4" s="68"/>
      <c r="C4" s="68" t="s">
        <v>53</v>
      </c>
      <c r="D4" s="68" t="s">
        <v>71</v>
      </c>
      <c r="E4" s="68"/>
      <c r="F4" s="68"/>
      <c r="G4" s="68" t="s">
        <v>72</v>
      </c>
    </row>
    <row r="5" ht="20.25" customHeight="1" spans="1:7">
      <c r="A5" s="68" t="s">
        <v>69</v>
      </c>
      <c r="B5" s="68" t="s">
        <v>70</v>
      </c>
      <c r="C5" s="68"/>
      <c r="D5" s="68" t="s">
        <v>55</v>
      </c>
      <c r="E5" s="68" t="s">
        <v>172</v>
      </c>
      <c r="F5" s="68" t="s">
        <v>173</v>
      </c>
      <c r="G5" s="68"/>
    </row>
    <row r="6" ht="15" customHeight="1" spans="1:7">
      <c r="A6" s="68" t="s">
        <v>79</v>
      </c>
      <c r="B6" s="68" t="s">
        <v>80</v>
      </c>
      <c r="C6" s="68" t="s">
        <v>81</v>
      </c>
      <c r="D6" s="68" t="s">
        <v>174</v>
      </c>
      <c r="E6" s="68" t="s">
        <v>82</v>
      </c>
      <c r="F6" s="68" t="s">
        <v>83</v>
      </c>
      <c r="G6" s="68" t="s">
        <v>84</v>
      </c>
    </row>
    <row r="7" ht="18" customHeight="1" outlineLevel="1" spans="1:7">
      <c r="A7" s="79" t="s">
        <v>92</v>
      </c>
      <c r="B7" s="79" t="s">
        <v>93</v>
      </c>
      <c r="C7" s="80">
        <v>4715039.2</v>
      </c>
      <c r="D7" s="80">
        <v>4210217.76</v>
      </c>
      <c r="E7" s="80">
        <v>4090184.81</v>
      </c>
      <c r="F7" s="80">
        <v>120032.95</v>
      </c>
      <c r="G7" s="80">
        <v>504821.44</v>
      </c>
    </row>
    <row r="8" ht="18" customHeight="1" outlineLevel="1" spans="1:7">
      <c r="A8" s="83" t="s">
        <v>94</v>
      </c>
      <c r="B8" s="83" t="s">
        <v>95</v>
      </c>
      <c r="C8" s="80">
        <v>4711455.2</v>
      </c>
      <c r="D8" s="80">
        <v>4210217.76</v>
      </c>
      <c r="E8" s="80">
        <v>4090184.81</v>
      </c>
      <c r="F8" s="80">
        <v>120032.95</v>
      </c>
      <c r="G8" s="80">
        <v>501237.44</v>
      </c>
    </row>
    <row r="9" ht="18" customHeight="1" outlineLevel="1" spans="1:7">
      <c r="A9" s="84" t="s">
        <v>96</v>
      </c>
      <c r="B9" s="84" t="s">
        <v>97</v>
      </c>
      <c r="C9" s="80">
        <v>4711455.2</v>
      </c>
      <c r="D9" s="80">
        <v>4210217.76</v>
      </c>
      <c r="E9" s="80">
        <v>4090184.81</v>
      </c>
      <c r="F9" s="80">
        <v>120032.95</v>
      </c>
      <c r="G9" s="80">
        <v>501237.44</v>
      </c>
    </row>
    <row r="10" ht="18" customHeight="1" outlineLevel="1" spans="1:7">
      <c r="A10" s="84" t="s">
        <v>98</v>
      </c>
      <c r="B10" s="84" t="s">
        <v>99</v>
      </c>
      <c r="C10" s="80"/>
      <c r="D10" s="80"/>
      <c r="E10" s="80"/>
      <c r="F10" s="80"/>
      <c r="G10" s="80"/>
    </row>
    <row r="11" ht="18" customHeight="1" outlineLevel="1" spans="1:7">
      <c r="A11" s="83" t="s">
        <v>100</v>
      </c>
      <c r="B11" s="83" t="s">
        <v>101</v>
      </c>
      <c r="C11" s="80">
        <v>3584</v>
      </c>
      <c r="D11" s="80"/>
      <c r="E11" s="80"/>
      <c r="F11" s="80"/>
      <c r="G11" s="80">
        <v>3584</v>
      </c>
    </row>
    <row r="12" ht="18" customHeight="1" outlineLevel="1" spans="1:7">
      <c r="A12" s="84" t="s">
        <v>102</v>
      </c>
      <c r="B12" s="84" t="s">
        <v>103</v>
      </c>
      <c r="C12" s="80">
        <v>3584</v>
      </c>
      <c r="D12" s="80"/>
      <c r="E12" s="80"/>
      <c r="F12" s="80"/>
      <c r="G12" s="80">
        <v>3584</v>
      </c>
    </row>
    <row r="13" ht="18" customHeight="1" outlineLevel="1" spans="1:7">
      <c r="A13" s="83" t="s">
        <v>104</v>
      </c>
      <c r="B13" s="83" t="s">
        <v>105</v>
      </c>
      <c r="C13" s="80"/>
      <c r="D13" s="80"/>
      <c r="E13" s="80"/>
      <c r="F13" s="80"/>
      <c r="G13" s="80"/>
    </row>
    <row r="14" ht="18" customHeight="1" spans="1:7">
      <c r="A14" s="84" t="s">
        <v>106</v>
      </c>
      <c r="B14" s="84" t="s">
        <v>107</v>
      </c>
      <c r="C14" s="80"/>
      <c r="D14" s="80"/>
      <c r="E14" s="80"/>
      <c r="F14" s="80"/>
      <c r="G14" s="80"/>
    </row>
    <row r="15" ht="18" customHeight="1" outlineLevel="1" spans="1:7">
      <c r="A15" s="79" t="s">
        <v>108</v>
      </c>
      <c r="B15" s="79" t="s">
        <v>109</v>
      </c>
      <c r="C15" s="80">
        <v>802555.68</v>
      </c>
      <c r="D15" s="80">
        <v>802555.68</v>
      </c>
      <c r="E15" s="80">
        <v>802555.68</v>
      </c>
      <c r="F15" s="80"/>
      <c r="G15" s="80"/>
    </row>
    <row r="16" ht="18" customHeight="1" outlineLevel="1" spans="1:7">
      <c r="A16" s="83" t="s">
        <v>110</v>
      </c>
      <c r="B16" s="83" t="s">
        <v>111</v>
      </c>
      <c r="C16" s="80">
        <v>802555.68</v>
      </c>
      <c r="D16" s="80">
        <v>802555.68</v>
      </c>
      <c r="E16" s="80">
        <v>802555.68</v>
      </c>
      <c r="F16" s="80"/>
      <c r="G16" s="80"/>
    </row>
    <row r="17" ht="18" customHeight="1" outlineLevel="1" spans="1:7">
      <c r="A17" s="84" t="s">
        <v>112</v>
      </c>
      <c r="B17" s="84" t="s">
        <v>113</v>
      </c>
      <c r="C17" s="80">
        <v>562555.68</v>
      </c>
      <c r="D17" s="80">
        <v>562555.68</v>
      </c>
      <c r="E17" s="80">
        <v>562555.68</v>
      </c>
      <c r="F17" s="80"/>
      <c r="G17" s="80"/>
    </row>
    <row r="18" ht="18" customHeight="1" spans="1:7">
      <c r="A18" s="84" t="s">
        <v>114</v>
      </c>
      <c r="B18" s="84" t="s">
        <v>115</v>
      </c>
      <c r="C18" s="80">
        <v>240000</v>
      </c>
      <c r="D18" s="80">
        <v>240000</v>
      </c>
      <c r="E18" s="80">
        <v>240000</v>
      </c>
      <c r="F18" s="80"/>
      <c r="G18" s="80"/>
    </row>
    <row r="19" ht="18" customHeight="1" outlineLevel="1" spans="1:7">
      <c r="A19" s="79" t="s">
        <v>116</v>
      </c>
      <c r="B19" s="79" t="s">
        <v>117</v>
      </c>
      <c r="C19" s="80">
        <v>564019.76</v>
      </c>
      <c r="D19" s="80">
        <v>564019.76</v>
      </c>
      <c r="E19" s="80">
        <v>564019.76</v>
      </c>
      <c r="F19" s="80"/>
      <c r="G19" s="80"/>
    </row>
    <row r="20" ht="18" customHeight="1" outlineLevel="1" spans="1:7">
      <c r="A20" s="83" t="s">
        <v>118</v>
      </c>
      <c r="B20" s="83" t="s">
        <v>119</v>
      </c>
      <c r="C20" s="80">
        <v>564019.76</v>
      </c>
      <c r="D20" s="80">
        <v>564019.76</v>
      </c>
      <c r="E20" s="80">
        <v>564019.76</v>
      </c>
      <c r="F20" s="80"/>
      <c r="G20" s="80"/>
    </row>
    <row r="21" ht="18" customHeight="1" outlineLevel="1" spans="1:7">
      <c r="A21" s="84" t="s">
        <v>120</v>
      </c>
      <c r="B21" s="84" t="s">
        <v>121</v>
      </c>
      <c r="C21" s="80">
        <v>277761.87</v>
      </c>
      <c r="D21" s="80">
        <v>277761.87</v>
      </c>
      <c r="E21" s="80">
        <v>277761.87</v>
      </c>
      <c r="F21" s="80"/>
      <c r="G21" s="80"/>
    </row>
    <row r="22" ht="18" customHeight="1" outlineLevel="1" spans="1:7">
      <c r="A22" s="84" t="s">
        <v>122</v>
      </c>
      <c r="B22" s="84" t="s">
        <v>123</v>
      </c>
      <c r="C22" s="80">
        <v>248434</v>
      </c>
      <c r="D22" s="80">
        <v>248434</v>
      </c>
      <c r="E22" s="80">
        <v>248434</v>
      </c>
      <c r="F22" s="80"/>
      <c r="G22" s="80"/>
    </row>
    <row r="23" ht="18" customHeight="1" spans="1:7">
      <c r="A23" s="84" t="s">
        <v>124</v>
      </c>
      <c r="B23" s="84" t="s">
        <v>125</v>
      </c>
      <c r="C23" s="80">
        <v>37823.89</v>
      </c>
      <c r="D23" s="80">
        <v>37823.89</v>
      </c>
      <c r="E23" s="80">
        <v>37823.89</v>
      </c>
      <c r="F23" s="80"/>
      <c r="G23" s="80"/>
    </row>
    <row r="24" ht="18" customHeight="1" outlineLevel="1" spans="1:7">
      <c r="A24" s="79" t="s">
        <v>126</v>
      </c>
      <c r="B24" s="79" t="s">
        <v>127</v>
      </c>
      <c r="C24" s="80">
        <v>451868.76</v>
      </c>
      <c r="D24" s="80">
        <v>451868.76</v>
      </c>
      <c r="E24" s="80">
        <v>451868.76</v>
      </c>
      <c r="F24" s="80"/>
      <c r="G24" s="80"/>
    </row>
    <row r="25" ht="18" customHeight="1" outlineLevel="1" spans="1:7">
      <c r="A25" s="83" t="s">
        <v>128</v>
      </c>
      <c r="B25" s="83" t="s">
        <v>129</v>
      </c>
      <c r="C25" s="80">
        <v>451868.76</v>
      </c>
      <c r="D25" s="80">
        <v>451868.76</v>
      </c>
      <c r="E25" s="80">
        <v>451868.76</v>
      </c>
      <c r="F25" s="80"/>
      <c r="G25" s="80"/>
    </row>
    <row r="26" ht="18" customHeight="1" spans="1:7">
      <c r="A26" s="84" t="s">
        <v>130</v>
      </c>
      <c r="B26" s="84" t="s">
        <v>131</v>
      </c>
      <c r="C26" s="80">
        <v>451868.76</v>
      </c>
      <c r="D26" s="80">
        <v>451868.76</v>
      </c>
      <c r="E26" s="80">
        <v>451868.76</v>
      </c>
      <c r="F26" s="80"/>
      <c r="G26" s="80"/>
    </row>
    <row r="27" ht="18" customHeight="1" spans="1:7">
      <c r="A27" s="68" t="s">
        <v>175</v>
      </c>
      <c r="B27" s="68" t="s">
        <v>175</v>
      </c>
      <c r="C27" s="80">
        <v>6533483.4</v>
      </c>
      <c r="D27" s="80">
        <v>6028661.96</v>
      </c>
      <c r="E27" s="80">
        <v>5908629.01</v>
      </c>
      <c r="F27" s="80">
        <v>120032.95</v>
      </c>
      <c r="G27" s="80">
        <v>504821.44</v>
      </c>
    </row>
  </sheetData>
  <mergeCells count="7">
    <mergeCell ref="A2:G2"/>
    <mergeCell ref="A3:E3"/>
    <mergeCell ref="A4:B4"/>
    <mergeCell ref="D4:F4"/>
    <mergeCell ref="A27:B27"/>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8" sqref="A8"/>
    </sheetView>
  </sheetViews>
  <sheetFormatPr defaultColWidth="12.1416666666667" defaultRowHeight="14.25" customHeight="1" outlineLevelRow="7" outlineLevelCol="5"/>
  <cols>
    <col min="1" max="6" width="32.85" customWidth="1"/>
  </cols>
  <sheetData>
    <row r="1" customHeight="1" spans="1:6">
      <c r="F1" s="1" t="s">
        <v>176</v>
      </c>
    </row>
    <row r="2" ht="41.25" customHeight="1" spans="1:6">
      <c r="A2" s="2" t="str">
        <f>"2026"&amp;"年一般公共预算“三公”经费支出预算表"</f>
        <v>2026年一般公共预算“三公”经费支出预算表</v>
      </c>
      <c r="B2" s="2"/>
      <c r="C2" s="2"/>
      <c r="D2" s="2"/>
      <c r="E2" s="2"/>
      <c r="F2" s="2"/>
    </row>
    <row r="3" ht="21.9" customHeight="1" spans="1:6">
      <c r="A3" s="72" t="str">
        <f>"单位名称："&amp;"富民县东村中学"</f>
        <v>单位名称：富民县东村中学</v>
      </c>
      <c r="B3" s="72"/>
      <c r="C3" s="1" t="s">
        <v>1</v>
      </c>
      <c r="D3" s="1"/>
      <c r="E3" s="1"/>
      <c r="F3" s="1"/>
    </row>
    <row r="4" ht="27" customHeight="1" spans="1:6">
      <c r="A4" s="68" t="s">
        <v>177</v>
      </c>
      <c r="B4" s="68" t="s">
        <v>178</v>
      </c>
      <c r="C4" s="68" t="s">
        <v>179</v>
      </c>
      <c r="D4" s="68"/>
      <c r="E4" s="68"/>
      <c r="F4" s="68" t="s">
        <v>180</v>
      </c>
    </row>
    <row r="5" ht="28.5" customHeight="1" spans="1:6">
      <c r="A5" s="68"/>
      <c r="B5" s="68"/>
      <c r="C5" s="68" t="s">
        <v>55</v>
      </c>
      <c r="D5" s="68" t="s">
        <v>181</v>
      </c>
      <c r="E5" s="68" t="s">
        <v>182</v>
      </c>
      <c r="F5" s="68"/>
    </row>
    <row r="6" ht="17.25" customHeight="1" spans="1:6">
      <c r="A6" s="68" t="s">
        <v>79</v>
      </c>
      <c r="B6" s="68" t="s">
        <v>80</v>
      </c>
      <c r="C6" s="68" t="s">
        <v>81</v>
      </c>
      <c r="D6" s="68" t="s">
        <v>174</v>
      </c>
      <c r="E6" s="68" t="s">
        <v>82</v>
      </c>
      <c r="F6" s="68" t="s">
        <v>83</v>
      </c>
    </row>
    <row r="7" ht="17.25" customHeight="1" spans="1:6">
      <c r="A7" s="82"/>
      <c r="B7" s="82"/>
      <c r="C7" s="82"/>
      <c r="D7" s="82"/>
      <c r="E7" s="82"/>
      <c r="F7" s="82"/>
    </row>
    <row r="8" customHeight="1" spans="1:6">
      <c r="A8" t="s">
        <v>183</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29"/>
  <sheetViews>
    <sheetView showZeros="0" topLeftCell="C4" workbookViewId="0">
      <selection activeCell="I29" sqref="I29"/>
    </sheetView>
  </sheetViews>
  <sheetFormatPr defaultColWidth="10.7166666666667" defaultRowHeight="14.25" customHeight="1"/>
  <cols>
    <col min="1" max="2" width="38.275"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184</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"单位名称："&amp;"富民县东村中学"</f>
        <v>单位名称：富民县东村中学</v>
      </c>
      <c r="B3" s="3"/>
      <c r="C3" s="3"/>
      <c r="D3" s="3"/>
      <c r="E3" s="3"/>
      <c r="F3" s="3"/>
      <c r="G3" s="3"/>
      <c r="H3" s="3"/>
      <c r="Y3" s="1" t="s">
        <v>1</v>
      </c>
    </row>
    <row r="4" ht="18" customHeight="1" spans="1:25">
      <c r="A4" s="68" t="s">
        <v>185</v>
      </c>
      <c r="B4" s="68" t="s">
        <v>186</v>
      </c>
      <c r="C4" s="68" t="s">
        <v>187</v>
      </c>
      <c r="D4" s="68" t="s">
        <v>188</v>
      </c>
      <c r="E4" s="4" t="s">
        <v>189</v>
      </c>
      <c r="F4" s="68" t="s">
        <v>190</v>
      </c>
      <c r="G4" s="4" t="s">
        <v>191</v>
      </c>
      <c r="H4" s="68" t="s">
        <v>192</v>
      </c>
      <c r="I4" s="68" t="s">
        <v>193</v>
      </c>
      <c r="J4" s="68" t="s">
        <v>193</v>
      </c>
      <c r="K4" s="68"/>
      <c r="L4" s="68"/>
      <c r="M4" s="68"/>
      <c r="N4" s="68"/>
      <c r="O4" s="68"/>
      <c r="P4" s="68"/>
      <c r="Q4" s="68"/>
      <c r="R4" s="68"/>
      <c r="S4" s="68" t="s">
        <v>59</v>
      </c>
      <c r="T4" s="68" t="s">
        <v>60</v>
      </c>
      <c r="U4" s="68"/>
      <c r="V4" s="68"/>
      <c r="W4" s="68"/>
      <c r="X4" s="68"/>
      <c r="Y4" s="68"/>
    </row>
    <row r="5" ht="18" customHeight="1" spans="1:25">
      <c r="A5" s="68"/>
      <c r="B5" s="68"/>
      <c r="C5" s="68"/>
      <c r="D5" s="68"/>
      <c r="E5" s="4"/>
      <c r="F5" s="68"/>
      <c r="G5" s="4"/>
      <c r="H5" s="68"/>
      <c r="I5" s="68" t="s">
        <v>194</v>
      </c>
      <c r="J5" s="68" t="s">
        <v>56</v>
      </c>
      <c r="K5" s="68"/>
      <c r="L5" s="68"/>
      <c r="M5" s="68"/>
      <c r="N5" s="68"/>
      <c r="O5" s="68"/>
      <c r="P5" s="68" t="s">
        <v>195</v>
      </c>
      <c r="Q5" s="68"/>
      <c r="R5" s="68"/>
      <c r="S5" s="68" t="s">
        <v>59</v>
      </c>
      <c r="T5" s="68" t="s">
        <v>60</v>
      </c>
      <c r="U5" s="68" t="s">
        <v>61</v>
      </c>
      <c r="V5" s="68" t="s">
        <v>60</v>
      </c>
      <c r="W5" s="68" t="s">
        <v>63</v>
      </c>
      <c r="X5" s="68" t="s">
        <v>64</v>
      </c>
      <c r="Y5" s="68" t="s">
        <v>65</v>
      </c>
    </row>
    <row r="6" ht="19.5" customHeight="1" spans="1:25">
      <c r="A6" s="68"/>
      <c r="B6" s="68"/>
      <c r="C6" s="68"/>
      <c r="D6" s="68"/>
      <c r="E6" s="4"/>
      <c r="F6" s="68"/>
      <c r="G6" s="4"/>
      <c r="H6" s="68"/>
      <c r="I6" s="68"/>
      <c r="J6" s="68" t="s">
        <v>196</v>
      </c>
      <c r="K6" s="68" t="s">
        <v>197</v>
      </c>
      <c r="L6" s="68" t="s">
        <v>198</v>
      </c>
      <c r="M6" s="68" t="s">
        <v>199</v>
      </c>
      <c r="N6" s="68" t="s">
        <v>200</v>
      </c>
      <c r="O6" s="68" t="s">
        <v>201</v>
      </c>
      <c r="P6" s="68" t="s">
        <v>56</v>
      </c>
      <c r="Q6" s="68" t="s">
        <v>57</v>
      </c>
      <c r="R6" s="68" t="s">
        <v>58</v>
      </c>
      <c r="S6" s="68"/>
      <c r="T6" s="68" t="s">
        <v>55</v>
      </c>
      <c r="U6" s="68" t="s">
        <v>61</v>
      </c>
      <c r="V6" s="68" t="s">
        <v>62</v>
      </c>
      <c r="W6" s="68" t="s">
        <v>63</v>
      </c>
      <c r="X6" s="68" t="s">
        <v>64</v>
      </c>
      <c r="Y6" s="68" t="s">
        <v>65</v>
      </c>
    </row>
    <row r="7" ht="37.5" customHeight="1" spans="1:25">
      <c r="A7" s="68"/>
      <c r="B7" s="68"/>
      <c r="C7" s="68"/>
      <c r="D7" s="68"/>
      <c r="E7" s="4"/>
      <c r="F7" s="68"/>
      <c r="G7" s="4"/>
      <c r="H7" s="68"/>
      <c r="I7" s="68"/>
      <c r="J7" s="68" t="s">
        <v>55</v>
      </c>
      <c r="K7" s="68" t="s">
        <v>202</v>
      </c>
      <c r="L7" s="68" t="s">
        <v>197</v>
      </c>
      <c r="M7" s="68" t="s">
        <v>199</v>
      </c>
      <c r="N7" s="68" t="s">
        <v>200</v>
      </c>
      <c r="O7" s="68" t="s">
        <v>201</v>
      </c>
      <c r="P7" s="68" t="s">
        <v>199</v>
      </c>
      <c r="Q7" s="68" t="s">
        <v>200</v>
      </c>
      <c r="R7" s="68" t="s">
        <v>201</v>
      </c>
      <c r="S7" s="68" t="s">
        <v>59</v>
      </c>
      <c r="T7" s="68" t="s">
        <v>55</v>
      </c>
      <c r="U7" s="68" t="s">
        <v>61</v>
      </c>
      <c r="V7" s="68" t="s">
        <v>203</v>
      </c>
      <c r="W7" s="68" t="s">
        <v>63</v>
      </c>
      <c r="X7" s="68" t="s">
        <v>64</v>
      </c>
      <c r="Y7" s="68" t="s">
        <v>65</v>
      </c>
    </row>
    <row r="8" ht="22.65"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3.4" customHeight="1" spans="1:25">
      <c r="A9" s="81" t="s">
        <v>204</v>
      </c>
      <c r="B9" s="81" t="s">
        <v>67</v>
      </c>
      <c r="C9" s="81" t="s">
        <v>205</v>
      </c>
      <c r="D9" s="81" t="s">
        <v>206</v>
      </c>
      <c r="E9" s="81" t="s">
        <v>96</v>
      </c>
      <c r="F9" s="81" t="s">
        <v>97</v>
      </c>
      <c r="G9" s="81" t="s">
        <v>207</v>
      </c>
      <c r="H9" s="81" t="s">
        <v>208</v>
      </c>
      <c r="I9" s="80">
        <v>1839996</v>
      </c>
      <c r="J9" s="80">
        <v>1839996</v>
      </c>
      <c r="K9" s="80"/>
      <c r="L9" s="80"/>
      <c r="M9" s="80"/>
      <c r="N9" s="80">
        <v>1839996</v>
      </c>
      <c r="O9" s="80"/>
      <c r="P9" s="80"/>
      <c r="Q9" s="80"/>
      <c r="R9" s="80"/>
      <c r="S9" s="80"/>
      <c r="T9" s="80"/>
      <c r="U9" s="80"/>
      <c r="V9" s="80"/>
      <c r="W9" s="80"/>
      <c r="X9" s="80"/>
      <c r="Y9" s="80"/>
    </row>
    <row r="10" ht="23.4" customHeight="1" spans="1:25">
      <c r="A10" s="81" t="s">
        <v>204</v>
      </c>
      <c r="B10" s="81" t="s">
        <v>67</v>
      </c>
      <c r="C10" s="81" t="s">
        <v>205</v>
      </c>
      <c r="D10" s="81" t="s">
        <v>206</v>
      </c>
      <c r="E10" s="81" t="s">
        <v>96</v>
      </c>
      <c r="F10" s="81" t="s">
        <v>97</v>
      </c>
      <c r="G10" s="81" t="s">
        <v>209</v>
      </c>
      <c r="H10" s="81" t="s">
        <v>210</v>
      </c>
      <c r="I10" s="80">
        <v>153333</v>
      </c>
      <c r="J10" s="80">
        <v>153333</v>
      </c>
      <c r="K10" s="64"/>
      <c r="L10" s="64"/>
      <c r="M10" s="64"/>
      <c r="N10" s="80">
        <v>153333</v>
      </c>
      <c r="O10" s="64"/>
      <c r="P10" s="80"/>
      <c r="Q10" s="80"/>
      <c r="R10" s="80"/>
      <c r="S10" s="80"/>
      <c r="T10" s="80"/>
      <c r="U10" s="80"/>
      <c r="V10" s="80"/>
      <c r="W10" s="80"/>
      <c r="X10" s="80"/>
      <c r="Y10" s="80"/>
    </row>
    <row r="11" ht="23.4" customHeight="1" spans="1:25">
      <c r="A11" s="81" t="s">
        <v>204</v>
      </c>
      <c r="B11" s="81" t="s">
        <v>67</v>
      </c>
      <c r="C11" s="81" t="s">
        <v>211</v>
      </c>
      <c r="D11" s="81" t="s">
        <v>131</v>
      </c>
      <c r="E11" s="81" t="s">
        <v>130</v>
      </c>
      <c r="F11" s="81" t="s">
        <v>131</v>
      </c>
      <c r="G11" s="81" t="s">
        <v>212</v>
      </c>
      <c r="H11" s="81" t="s">
        <v>131</v>
      </c>
      <c r="I11" s="80">
        <v>451868.76</v>
      </c>
      <c r="J11" s="80">
        <v>451868.76</v>
      </c>
      <c r="K11" s="64"/>
      <c r="L11" s="64"/>
      <c r="M11" s="64"/>
      <c r="N11" s="80">
        <v>451868.76</v>
      </c>
      <c r="O11" s="64"/>
      <c r="P11" s="80"/>
      <c r="Q11" s="80"/>
      <c r="R11" s="80"/>
      <c r="S11" s="80"/>
      <c r="T11" s="80"/>
      <c r="U11" s="80"/>
      <c r="V11" s="80"/>
      <c r="W11" s="80"/>
      <c r="X11" s="80"/>
      <c r="Y11" s="80"/>
    </row>
    <row r="12" ht="23.4" customHeight="1" spans="1:25">
      <c r="A12" s="81" t="s">
        <v>204</v>
      </c>
      <c r="B12" s="81" t="s">
        <v>67</v>
      </c>
      <c r="C12" s="81" t="s">
        <v>213</v>
      </c>
      <c r="D12" s="81" t="s">
        <v>214</v>
      </c>
      <c r="E12" s="81" t="s">
        <v>96</v>
      </c>
      <c r="F12" s="81" t="s">
        <v>97</v>
      </c>
      <c r="G12" s="81" t="s">
        <v>215</v>
      </c>
      <c r="H12" s="81" t="s">
        <v>216</v>
      </c>
      <c r="I12" s="80">
        <v>158400</v>
      </c>
      <c r="J12" s="80">
        <v>158400</v>
      </c>
      <c r="K12" s="64"/>
      <c r="L12" s="64"/>
      <c r="M12" s="64"/>
      <c r="N12" s="80">
        <v>158400</v>
      </c>
      <c r="O12" s="64"/>
      <c r="P12" s="80"/>
      <c r="Q12" s="80"/>
      <c r="R12" s="80"/>
      <c r="S12" s="80"/>
      <c r="T12" s="80"/>
      <c r="U12" s="80"/>
      <c r="V12" s="80"/>
      <c r="W12" s="80"/>
      <c r="X12" s="80"/>
      <c r="Y12" s="80"/>
    </row>
    <row r="13" ht="23.4" customHeight="1" spans="1:25">
      <c r="A13" s="81" t="s">
        <v>204</v>
      </c>
      <c r="B13" s="81" t="s">
        <v>67</v>
      </c>
      <c r="C13" s="81" t="s">
        <v>217</v>
      </c>
      <c r="D13" s="81" t="s">
        <v>218</v>
      </c>
      <c r="E13" s="81" t="s">
        <v>96</v>
      </c>
      <c r="F13" s="81" t="s">
        <v>97</v>
      </c>
      <c r="G13" s="81" t="s">
        <v>209</v>
      </c>
      <c r="H13" s="81" t="s">
        <v>210</v>
      </c>
      <c r="I13" s="80">
        <v>601992</v>
      </c>
      <c r="J13" s="80">
        <v>601992</v>
      </c>
      <c r="K13" s="64"/>
      <c r="L13" s="64"/>
      <c r="M13" s="64"/>
      <c r="N13" s="80">
        <v>601992</v>
      </c>
      <c r="O13" s="64"/>
      <c r="P13" s="80"/>
      <c r="Q13" s="80"/>
      <c r="R13" s="80"/>
      <c r="S13" s="80"/>
      <c r="T13" s="80"/>
      <c r="U13" s="80"/>
      <c r="V13" s="80"/>
      <c r="W13" s="80"/>
      <c r="X13" s="80"/>
      <c r="Y13" s="80"/>
    </row>
    <row r="14" ht="23.4" customHeight="1" spans="1:25">
      <c r="A14" s="81" t="s">
        <v>204</v>
      </c>
      <c r="B14" s="81" t="s">
        <v>67</v>
      </c>
      <c r="C14" s="81" t="s">
        <v>217</v>
      </c>
      <c r="D14" s="81" t="s">
        <v>218</v>
      </c>
      <c r="E14" s="81" t="s">
        <v>96</v>
      </c>
      <c r="F14" s="81" t="s">
        <v>97</v>
      </c>
      <c r="G14" s="81" t="s">
        <v>209</v>
      </c>
      <c r="H14" s="81" t="s">
        <v>210</v>
      </c>
      <c r="I14" s="80">
        <v>540660</v>
      </c>
      <c r="J14" s="80">
        <v>540660</v>
      </c>
      <c r="K14" s="64"/>
      <c r="L14" s="64"/>
      <c r="M14" s="64"/>
      <c r="N14" s="80">
        <v>540660</v>
      </c>
      <c r="O14" s="64"/>
      <c r="P14" s="80"/>
      <c r="Q14" s="80"/>
      <c r="R14" s="80"/>
      <c r="S14" s="80"/>
      <c r="T14" s="80"/>
      <c r="U14" s="80"/>
      <c r="V14" s="80"/>
      <c r="W14" s="80"/>
      <c r="X14" s="80"/>
      <c r="Y14" s="80"/>
    </row>
    <row r="15" ht="23.4" customHeight="1" spans="1:25">
      <c r="A15" s="81" t="s">
        <v>204</v>
      </c>
      <c r="B15" s="81" t="s">
        <v>67</v>
      </c>
      <c r="C15" s="81" t="s">
        <v>217</v>
      </c>
      <c r="D15" s="81" t="s">
        <v>218</v>
      </c>
      <c r="E15" s="81" t="s">
        <v>96</v>
      </c>
      <c r="F15" s="81" t="s">
        <v>97</v>
      </c>
      <c r="G15" s="81" t="s">
        <v>209</v>
      </c>
      <c r="H15" s="81" t="s">
        <v>210</v>
      </c>
      <c r="I15" s="80">
        <v>282060</v>
      </c>
      <c r="J15" s="80">
        <v>282060</v>
      </c>
      <c r="K15" s="64"/>
      <c r="L15" s="64"/>
      <c r="M15" s="64"/>
      <c r="N15" s="80">
        <v>282060</v>
      </c>
      <c r="O15" s="64"/>
      <c r="P15" s="80"/>
      <c r="Q15" s="80"/>
      <c r="R15" s="80"/>
      <c r="S15" s="80"/>
      <c r="T15" s="80"/>
      <c r="U15" s="80"/>
      <c r="V15" s="80"/>
      <c r="W15" s="80"/>
      <c r="X15" s="80"/>
      <c r="Y15" s="80"/>
    </row>
    <row r="16" ht="23.4" customHeight="1" spans="1:25">
      <c r="A16" s="81" t="s">
        <v>204</v>
      </c>
      <c r="B16" s="81" t="s">
        <v>67</v>
      </c>
      <c r="C16" s="81" t="s">
        <v>219</v>
      </c>
      <c r="D16" s="81" t="s">
        <v>220</v>
      </c>
      <c r="E16" s="81" t="s">
        <v>96</v>
      </c>
      <c r="F16" s="81" t="s">
        <v>97</v>
      </c>
      <c r="G16" s="81" t="s">
        <v>215</v>
      </c>
      <c r="H16" s="81" t="s">
        <v>216</v>
      </c>
      <c r="I16" s="80">
        <v>156000</v>
      </c>
      <c r="J16" s="80">
        <v>156000</v>
      </c>
      <c r="K16" s="64"/>
      <c r="L16" s="64"/>
      <c r="M16" s="64"/>
      <c r="N16" s="80">
        <v>156000</v>
      </c>
      <c r="O16" s="64"/>
      <c r="P16" s="80"/>
      <c r="Q16" s="80"/>
      <c r="R16" s="80"/>
      <c r="S16" s="80"/>
      <c r="T16" s="80"/>
      <c r="U16" s="80"/>
      <c r="V16" s="80"/>
      <c r="W16" s="80"/>
      <c r="X16" s="80"/>
      <c r="Y16" s="80"/>
    </row>
    <row r="17" ht="23.4" customHeight="1" spans="1:25">
      <c r="A17" s="81" t="s">
        <v>204</v>
      </c>
      <c r="B17" s="81" t="s">
        <v>67</v>
      </c>
      <c r="C17" s="81" t="s">
        <v>219</v>
      </c>
      <c r="D17" s="81" t="s">
        <v>220</v>
      </c>
      <c r="E17" s="81" t="s">
        <v>96</v>
      </c>
      <c r="F17" s="81" t="s">
        <v>97</v>
      </c>
      <c r="G17" s="81" t="s">
        <v>215</v>
      </c>
      <c r="H17" s="81" t="s">
        <v>216</v>
      </c>
      <c r="I17" s="80">
        <v>97932</v>
      </c>
      <c r="J17" s="80">
        <v>97932</v>
      </c>
      <c r="K17" s="64"/>
      <c r="L17" s="64"/>
      <c r="M17" s="64"/>
      <c r="N17" s="80">
        <v>97932</v>
      </c>
      <c r="O17" s="64"/>
      <c r="P17" s="80"/>
      <c r="Q17" s="80"/>
      <c r="R17" s="80"/>
      <c r="S17" s="80"/>
      <c r="T17" s="80"/>
      <c r="U17" s="80"/>
      <c r="V17" s="80"/>
      <c r="W17" s="80"/>
      <c r="X17" s="80"/>
      <c r="Y17" s="80"/>
    </row>
    <row r="18" ht="23.4" customHeight="1" spans="1:25">
      <c r="A18" s="81" t="s">
        <v>204</v>
      </c>
      <c r="B18" s="81" t="s">
        <v>67</v>
      </c>
      <c r="C18" s="81" t="s">
        <v>221</v>
      </c>
      <c r="D18" s="81" t="s">
        <v>222</v>
      </c>
      <c r="E18" s="81" t="s">
        <v>124</v>
      </c>
      <c r="F18" s="81" t="s">
        <v>125</v>
      </c>
      <c r="G18" s="81" t="s">
        <v>223</v>
      </c>
      <c r="H18" s="81" t="s">
        <v>224</v>
      </c>
      <c r="I18" s="80">
        <v>14063.89</v>
      </c>
      <c r="J18" s="80">
        <v>14063.89</v>
      </c>
      <c r="K18" s="64"/>
      <c r="L18" s="64"/>
      <c r="M18" s="64"/>
      <c r="N18" s="80">
        <v>14063.89</v>
      </c>
      <c r="O18" s="64"/>
      <c r="P18" s="80"/>
      <c r="Q18" s="80"/>
      <c r="R18" s="80"/>
      <c r="S18" s="80"/>
      <c r="T18" s="80"/>
      <c r="U18" s="80"/>
      <c r="V18" s="80"/>
      <c r="W18" s="80"/>
      <c r="X18" s="80"/>
      <c r="Y18" s="80"/>
    </row>
    <row r="19" ht="23.4" customHeight="1" spans="1:25">
      <c r="A19" s="81" t="s">
        <v>204</v>
      </c>
      <c r="B19" s="81" t="s">
        <v>67</v>
      </c>
      <c r="C19" s="81" t="s">
        <v>225</v>
      </c>
      <c r="D19" s="81" t="s">
        <v>226</v>
      </c>
      <c r="E19" s="81" t="s">
        <v>96</v>
      </c>
      <c r="F19" s="81" t="s">
        <v>97</v>
      </c>
      <c r="G19" s="81" t="s">
        <v>223</v>
      </c>
      <c r="H19" s="81" t="s">
        <v>224</v>
      </c>
      <c r="I19" s="80">
        <v>24611.81</v>
      </c>
      <c r="J19" s="80">
        <v>24611.81</v>
      </c>
      <c r="K19" s="64"/>
      <c r="L19" s="64"/>
      <c r="M19" s="64"/>
      <c r="N19" s="80">
        <v>24611.81</v>
      </c>
      <c r="O19" s="64"/>
      <c r="P19" s="80"/>
      <c r="Q19" s="80"/>
      <c r="R19" s="80"/>
      <c r="S19" s="80"/>
      <c r="T19" s="80"/>
      <c r="U19" s="80"/>
      <c r="V19" s="80"/>
      <c r="W19" s="80"/>
      <c r="X19" s="80"/>
      <c r="Y19" s="80"/>
    </row>
    <row r="20" ht="23.4" customHeight="1" spans="1:25">
      <c r="A20" s="81" t="s">
        <v>204</v>
      </c>
      <c r="B20" s="81" t="s">
        <v>67</v>
      </c>
      <c r="C20" s="81" t="s">
        <v>227</v>
      </c>
      <c r="D20" s="81" t="s">
        <v>228</v>
      </c>
      <c r="E20" s="81" t="s">
        <v>112</v>
      </c>
      <c r="F20" s="81" t="s">
        <v>113</v>
      </c>
      <c r="G20" s="81" t="s">
        <v>229</v>
      </c>
      <c r="H20" s="81" t="s">
        <v>230</v>
      </c>
      <c r="I20" s="80">
        <v>562555.68</v>
      </c>
      <c r="J20" s="80">
        <v>562555.68</v>
      </c>
      <c r="K20" s="64"/>
      <c r="L20" s="64"/>
      <c r="M20" s="64"/>
      <c r="N20" s="80">
        <v>562555.68</v>
      </c>
      <c r="O20" s="64"/>
      <c r="P20" s="80"/>
      <c r="Q20" s="80"/>
      <c r="R20" s="80"/>
      <c r="S20" s="80"/>
      <c r="T20" s="80"/>
      <c r="U20" s="80"/>
      <c r="V20" s="80"/>
      <c r="W20" s="80"/>
      <c r="X20" s="80"/>
      <c r="Y20" s="80"/>
    </row>
    <row r="21" ht="23.4" customHeight="1" spans="1:25">
      <c r="A21" s="81" t="s">
        <v>204</v>
      </c>
      <c r="B21" s="81" t="s">
        <v>67</v>
      </c>
      <c r="C21" s="81" t="s">
        <v>231</v>
      </c>
      <c r="D21" s="81" t="s">
        <v>232</v>
      </c>
      <c r="E21" s="81" t="s">
        <v>120</v>
      </c>
      <c r="F21" s="81" t="s">
        <v>121</v>
      </c>
      <c r="G21" s="81" t="s">
        <v>233</v>
      </c>
      <c r="H21" s="81" t="s">
        <v>234</v>
      </c>
      <c r="I21" s="80">
        <v>277761.87</v>
      </c>
      <c r="J21" s="80">
        <v>277761.87</v>
      </c>
      <c r="K21" s="64"/>
      <c r="L21" s="64"/>
      <c r="M21" s="64"/>
      <c r="N21" s="80">
        <v>277761.87</v>
      </c>
      <c r="O21" s="64"/>
      <c r="P21" s="80"/>
      <c r="Q21" s="80"/>
      <c r="R21" s="80"/>
      <c r="S21" s="80"/>
      <c r="T21" s="80"/>
      <c r="U21" s="80"/>
      <c r="V21" s="80"/>
      <c r="W21" s="80"/>
      <c r="X21" s="80"/>
      <c r="Y21" s="80"/>
    </row>
    <row r="22" ht="23.4" customHeight="1" spans="1:25">
      <c r="A22" s="81" t="s">
        <v>204</v>
      </c>
      <c r="B22" s="81" t="s">
        <v>67</v>
      </c>
      <c r="C22" s="81" t="s">
        <v>231</v>
      </c>
      <c r="D22" s="81" t="s">
        <v>232</v>
      </c>
      <c r="E22" s="81" t="s">
        <v>122</v>
      </c>
      <c r="F22" s="81" t="s">
        <v>123</v>
      </c>
      <c r="G22" s="81" t="s">
        <v>235</v>
      </c>
      <c r="H22" s="81" t="s">
        <v>236</v>
      </c>
      <c r="I22" s="80">
        <v>248434</v>
      </c>
      <c r="J22" s="80">
        <v>248434</v>
      </c>
      <c r="K22" s="64"/>
      <c r="L22" s="64"/>
      <c r="M22" s="64"/>
      <c r="N22" s="80">
        <v>248434</v>
      </c>
      <c r="O22" s="64"/>
      <c r="P22" s="80"/>
      <c r="Q22" s="80"/>
      <c r="R22" s="80"/>
      <c r="S22" s="80"/>
      <c r="T22" s="80"/>
      <c r="U22" s="80"/>
      <c r="V22" s="80"/>
      <c r="W22" s="80"/>
      <c r="X22" s="80"/>
      <c r="Y22" s="80"/>
    </row>
    <row r="23" ht="23.4" customHeight="1" spans="1:25">
      <c r="A23" s="81" t="s">
        <v>204</v>
      </c>
      <c r="B23" s="81" t="s">
        <v>67</v>
      </c>
      <c r="C23" s="81" t="s">
        <v>231</v>
      </c>
      <c r="D23" s="81" t="s">
        <v>232</v>
      </c>
      <c r="E23" s="81" t="s">
        <v>124</v>
      </c>
      <c r="F23" s="81" t="s">
        <v>125</v>
      </c>
      <c r="G23" s="81" t="s">
        <v>223</v>
      </c>
      <c r="H23" s="81" t="s">
        <v>224</v>
      </c>
      <c r="I23" s="80">
        <v>14784</v>
      </c>
      <c r="J23" s="80">
        <v>14784</v>
      </c>
      <c r="K23" s="64"/>
      <c r="L23" s="64"/>
      <c r="M23" s="64"/>
      <c r="N23" s="80">
        <v>14784</v>
      </c>
      <c r="O23" s="64"/>
      <c r="P23" s="80"/>
      <c r="Q23" s="80"/>
      <c r="R23" s="80"/>
      <c r="S23" s="80"/>
      <c r="T23" s="80"/>
      <c r="U23" s="80"/>
      <c r="V23" s="80"/>
      <c r="W23" s="80"/>
      <c r="X23" s="80"/>
      <c r="Y23" s="80"/>
    </row>
    <row r="24" ht="23.4" customHeight="1" spans="1:25">
      <c r="A24" s="81" t="s">
        <v>204</v>
      </c>
      <c r="B24" s="81" t="s">
        <v>67</v>
      </c>
      <c r="C24" s="81" t="s">
        <v>231</v>
      </c>
      <c r="D24" s="81" t="s">
        <v>232</v>
      </c>
      <c r="E24" s="81" t="s">
        <v>124</v>
      </c>
      <c r="F24" s="81" t="s">
        <v>125</v>
      </c>
      <c r="G24" s="81" t="s">
        <v>223</v>
      </c>
      <c r="H24" s="81" t="s">
        <v>224</v>
      </c>
      <c r="I24" s="80">
        <v>8976</v>
      </c>
      <c r="J24" s="80">
        <v>8976</v>
      </c>
      <c r="K24" s="64"/>
      <c r="L24" s="64"/>
      <c r="M24" s="64"/>
      <c r="N24" s="80">
        <v>8976</v>
      </c>
      <c r="O24" s="64"/>
      <c r="P24" s="80"/>
      <c r="Q24" s="80"/>
      <c r="R24" s="80"/>
      <c r="S24" s="80"/>
      <c r="T24" s="80"/>
      <c r="U24" s="80"/>
      <c r="V24" s="80"/>
      <c r="W24" s="80"/>
      <c r="X24" s="80"/>
      <c r="Y24" s="80"/>
    </row>
    <row r="25" ht="23.4" customHeight="1" spans="1:25">
      <c r="A25" s="81" t="s">
        <v>204</v>
      </c>
      <c r="B25" s="81" t="s">
        <v>67</v>
      </c>
      <c r="C25" s="81" t="s">
        <v>237</v>
      </c>
      <c r="D25" s="81" t="s">
        <v>238</v>
      </c>
      <c r="E25" s="81" t="s">
        <v>96</v>
      </c>
      <c r="F25" s="81" t="s">
        <v>97</v>
      </c>
      <c r="G25" s="81" t="s">
        <v>239</v>
      </c>
      <c r="H25" s="81" t="s">
        <v>238</v>
      </c>
      <c r="I25" s="80">
        <v>64400</v>
      </c>
      <c r="J25" s="80">
        <v>64400</v>
      </c>
      <c r="K25" s="64"/>
      <c r="L25" s="64"/>
      <c r="M25" s="64"/>
      <c r="N25" s="80">
        <v>64400</v>
      </c>
      <c r="O25" s="64"/>
      <c r="P25" s="80"/>
      <c r="Q25" s="80"/>
      <c r="R25" s="80"/>
      <c r="S25" s="80"/>
      <c r="T25" s="80"/>
      <c r="U25" s="80"/>
      <c r="V25" s="80"/>
      <c r="W25" s="80"/>
      <c r="X25" s="80"/>
      <c r="Y25" s="80"/>
    </row>
    <row r="26" ht="23.4" customHeight="1" spans="1:25">
      <c r="A26" s="81" t="s">
        <v>204</v>
      </c>
      <c r="B26" s="81" t="s">
        <v>67</v>
      </c>
      <c r="C26" s="81" t="s">
        <v>240</v>
      </c>
      <c r="D26" s="81" t="s">
        <v>241</v>
      </c>
      <c r="E26" s="81" t="s">
        <v>114</v>
      </c>
      <c r="F26" s="81" t="s">
        <v>115</v>
      </c>
      <c r="G26" s="81" t="s">
        <v>242</v>
      </c>
      <c r="H26" s="81" t="s">
        <v>243</v>
      </c>
      <c r="I26" s="80">
        <v>240000</v>
      </c>
      <c r="J26" s="80">
        <v>240000</v>
      </c>
      <c r="K26" s="64"/>
      <c r="L26" s="64"/>
      <c r="M26" s="64"/>
      <c r="N26" s="80">
        <v>240000</v>
      </c>
      <c r="O26" s="64"/>
      <c r="P26" s="80"/>
      <c r="Q26" s="80"/>
      <c r="R26" s="80"/>
      <c r="S26" s="80"/>
      <c r="T26" s="80"/>
      <c r="U26" s="80"/>
      <c r="V26" s="80"/>
      <c r="W26" s="80"/>
      <c r="X26" s="80"/>
      <c r="Y26" s="80"/>
    </row>
    <row r="27" ht="23.4" customHeight="1" spans="1:25">
      <c r="A27" s="81" t="s">
        <v>204</v>
      </c>
      <c r="B27" s="81" t="s">
        <v>67</v>
      </c>
      <c r="C27" s="81" t="s">
        <v>244</v>
      </c>
      <c r="D27" s="81" t="s">
        <v>245</v>
      </c>
      <c r="E27" s="81" t="s">
        <v>96</v>
      </c>
      <c r="F27" s="81" t="s">
        <v>97</v>
      </c>
      <c r="G27" s="81" t="s">
        <v>209</v>
      </c>
      <c r="H27" s="81" t="s">
        <v>210</v>
      </c>
      <c r="I27" s="80">
        <v>235200</v>
      </c>
      <c r="J27" s="80">
        <v>235200</v>
      </c>
      <c r="K27" s="64"/>
      <c r="L27" s="64"/>
      <c r="M27" s="64"/>
      <c r="N27" s="80">
        <v>235200</v>
      </c>
      <c r="O27" s="64"/>
      <c r="P27" s="80"/>
      <c r="Q27" s="80"/>
      <c r="R27" s="80"/>
      <c r="S27" s="80"/>
      <c r="T27" s="80"/>
      <c r="U27" s="80"/>
      <c r="V27" s="80"/>
      <c r="W27" s="80"/>
      <c r="X27" s="80"/>
      <c r="Y27" s="80"/>
    </row>
    <row r="28" ht="23.4" customHeight="1" spans="1:25">
      <c r="A28" s="81" t="s">
        <v>204</v>
      </c>
      <c r="B28" s="81" t="s">
        <v>67</v>
      </c>
      <c r="C28" s="81" t="s">
        <v>246</v>
      </c>
      <c r="D28" s="81" t="s">
        <v>247</v>
      </c>
      <c r="E28" s="81" t="s">
        <v>96</v>
      </c>
      <c r="F28" s="81" t="s">
        <v>97</v>
      </c>
      <c r="G28" s="81" t="s">
        <v>248</v>
      </c>
      <c r="H28" s="81" t="s">
        <v>249</v>
      </c>
      <c r="I28" s="80">
        <v>55632.95</v>
      </c>
      <c r="J28" s="80">
        <v>55632.95</v>
      </c>
      <c r="K28" s="64"/>
      <c r="L28" s="64"/>
      <c r="M28" s="64"/>
      <c r="N28" s="80">
        <v>55632.95</v>
      </c>
      <c r="O28" s="64"/>
      <c r="P28" s="80"/>
      <c r="Q28" s="80"/>
      <c r="R28" s="80"/>
      <c r="S28" s="80"/>
      <c r="T28" s="80"/>
      <c r="U28" s="80"/>
      <c r="V28" s="80"/>
      <c r="W28" s="80"/>
      <c r="X28" s="80"/>
      <c r="Y28" s="80"/>
    </row>
    <row r="29" ht="22.65" customHeight="1" spans="1:25">
      <c r="A29" s="68" t="s">
        <v>175</v>
      </c>
      <c r="B29" s="68"/>
      <c r="C29" s="68"/>
      <c r="D29" s="68"/>
      <c r="E29" s="68"/>
      <c r="F29" s="68"/>
      <c r="G29" s="68"/>
      <c r="H29" s="68"/>
      <c r="I29" s="80">
        <v>6028661.96</v>
      </c>
      <c r="J29" s="80">
        <v>6028661.96</v>
      </c>
      <c r="K29" s="80"/>
      <c r="L29" s="80"/>
      <c r="M29" s="80"/>
      <c r="N29" s="80">
        <v>6028661.96</v>
      </c>
      <c r="O29" s="80"/>
      <c r="P29" s="80"/>
      <c r="Q29" s="80"/>
      <c r="R29" s="80"/>
      <c r="S29" s="80"/>
      <c r="T29" s="80"/>
      <c r="U29" s="80"/>
      <c r="V29" s="80"/>
      <c r="W29" s="80"/>
      <c r="X29" s="80"/>
      <c r="Y29" s="80"/>
    </row>
  </sheetData>
  <mergeCells count="31">
    <mergeCell ref="A2:Y2"/>
    <mergeCell ref="A3:H3"/>
    <mergeCell ref="I4:Y4"/>
    <mergeCell ref="J5:O5"/>
    <mergeCell ref="P5:R5"/>
    <mergeCell ref="T5:Y5"/>
    <mergeCell ref="J6:K6"/>
    <mergeCell ref="A29:H2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6"/>
  <sheetViews>
    <sheetView showZeros="0" topLeftCell="C4" workbookViewId="0">
      <selection activeCell="J26" sqref="J26"/>
    </sheetView>
  </sheetViews>
  <sheetFormatPr defaultColWidth="10.7166666666667" defaultRowHeight="14.25" customHeight="1"/>
  <cols>
    <col min="1" max="1" width="12" customWidth="1"/>
    <col min="2" max="2" width="15.7166666666667" customWidth="1"/>
    <col min="3" max="3" width="38.275" customWidth="1"/>
    <col min="4" max="4" width="27.85" customWidth="1"/>
    <col min="5" max="5" width="13" customWidth="1"/>
    <col min="6" max="6" width="20.7166666666667" customWidth="1"/>
    <col min="7" max="7" width="11.575" customWidth="1"/>
    <col min="8" max="8" width="20.7166666666667" customWidth="1"/>
    <col min="9" max="13" width="23.275" customWidth="1"/>
    <col min="14" max="14" width="14.275" customWidth="1"/>
    <col min="15" max="15" width="14.85" customWidth="1"/>
    <col min="16" max="16" width="13" customWidth="1"/>
    <col min="17" max="21" width="23.1416666666667" customWidth="1"/>
    <col min="22" max="22" width="23.275" customWidth="1"/>
    <col min="23" max="23" width="23.1416666666667" customWidth="1"/>
  </cols>
  <sheetData>
    <row r="1" ht="13.5" customHeight="1" spans="1:23">
      <c r="W1" s="1" t="s">
        <v>250</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"单位名称："&amp;"富民县东村中学"</f>
        <v>单位名称：富民县东村中学</v>
      </c>
      <c r="B3" s="3"/>
      <c r="C3" s="3"/>
      <c r="D3" s="3"/>
      <c r="E3" s="3"/>
      <c r="F3" s="3"/>
      <c r="G3" s="3"/>
      <c r="H3" s="3"/>
      <c r="W3" s="1" t="s">
        <v>1</v>
      </c>
    </row>
    <row r="4" ht="21.75" customHeight="1" spans="1:23">
      <c r="A4" s="68" t="s">
        <v>251</v>
      </c>
      <c r="B4" s="68" t="s">
        <v>187</v>
      </c>
      <c r="C4" s="68" t="s">
        <v>188</v>
      </c>
      <c r="D4" s="68" t="s">
        <v>252</v>
      </c>
      <c r="E4" s="68" t="s">
        <v>189</v>
      </c>
      <c r="F4" s="68" t="s">
        <v>190</v>
      </c>
      <c r="G4" s="68" t="s">
        <v>253</v>
      </c>
      <c r="H4" s="68" t="s">
        <v>254</v>
      </c>
      <c r="I4" s="68" t="s">
        <v>53</v>
      </c>
      <c r="J4" s="68" t="s">
        <v>255</v>
      </c>
      <c r="K4" s="68"/>
      <c r="L4" s="68"/>
      <c r="M4" s="68"/>
      <c r="N4" s="68" t="s">
        <v>195</v>
      </c>
      <c r="O4" s="68"/>
      <c r="P4" s="68"/>
      <c r="Q4" s="68" t="s">
        <v>59</v>
      </c>
      <c r="R4" s="68" t="s">
        <v>60</v>
      </c>
      <c r="S4" s="68"/>
      <c r="T4" s="68"/>
      <c r="U4" s="68"/>
      <c r="V4" s="68"/>
      <c r="W4" s="68"/>
    </row>
    <row r="5" ht="21.75" customHeight="1" spans="1:23">
      <c r="A5" s="68"/>
      <c r="B5" s="68"/>
      <c r="C5" s="68"/>
      <c r="D5" s="68"/>
      <c r="E5" s="68"/>
      <c r="F5" s="68"/>
      <c r="G5" s="68"/>
      <c r="H5" s="68"/>
      <c r="I5" s="68"/>
      <c r="J5" s="68" t="s">
        <v>56</v>
      </c>
      <c r="K5" s="68"/>
      <c r="L5" s="68" t="s">
        <v>57</v>
      </c>
      <c r="M5" s="68" t="s">
        <v>58</v>
      </c>
      <c r="N5" s="68" t="s">
        <v>56</v>
      </c>
      <c r="O5" s="68" t="s">
        <v>57</v>
      </c>
      <c r="P5" s="68" t="s">
        <v>58</v>
      </c>
      <c r="Q5" s="68"/>
      <c r="R5" s="68" t="s">
        <v>55</v>
      </c>
      <c r="S5" s="68" t="s">
        <v>61</v>
      </c>
      <c r="T5" s="68" t="s">
        <v>62</v>
      </c>
      <c r="U5" s="68" t="s">
        <v>63</v>
      </c>
      <c r="V5" s="68" t="s">
        <v>64</v>
      </c>
      <c r="W5" s="68" t="s">
        <v>65</v>
      </c>
    </row>
    <row r="6" ht="21" customHeight="1" spans="1:23">
      <c r="A6" s="68"/>
      <c r="B6" s="68"/>
      <c r="C6" s="68"/>
      <c r="D6" s="68"/>
      <c r="E6" s="68"/>
      <c r="F6" s="68"/>
      <c r="G6" s="68"/>
      <c r="H6" s="68"/>
      <c r="I6" s="68"/>
      <c r="J6" s="68" t="s">
        <v>55</v>
      </c>
      <c r="K6" s="68"/>
      <c r="L6" s="68"/>
      <c r="M6" s="68"/>
      <c r="N6" s="68"/>
      <c r="O6" s="68"/>
      <c r="P6" s="68"/>
      <c r="Q6" s="68"/>
      <c r="R6" s="68"/>
      <c r="S6" s="68"/>
      <c r="T6" s="68"/>
      <c r="U6" s="68"/>
      <c r="V6" s="68"/>
      <c r="W6" s="68"/>
    </row>
    <row r="7" ht="39.75" customHeight="1" spans="1:23">
      <c r="A7" s="68"/>
      <c r="B7" s="68"/>
      <c r="C7" s="68"/>
      <c r="D7" s="68"/>
      <c r="E7" s="68"/>
      <c r="F7" s="68"/>
      <c r="G7" s="68"/>
      <c r="H7" s="68"/>
      <c r="I7" s="68"/>
      <c r="J7" s="68" t="s">
        <v>55</v>
      </c>
      <c r="K7" s="68" t="s">
        <v>256</v>
      </c>
      <c r="L7" s="68"/>
      <c r="M7" s="68"/>
      <c r="N7" s="68"/>
      <c r="O7" s="68"/>
      <c r="P7" s="68"/>
      <c r="Q7" s="68"/>
      <c r="R7" s="68"/>
      <c r="S7" s="68"/>
      <c r="T7" s="68"/>
      <c r="U7" s="68"/>
      <c r="V7" s="68"/>
      <c r="W7" s="68"/>
    </row>
    <row r="8" ht="15" customHeight="1" spans="1:2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21.75" customHeight="1" spans="1:23">
      <c r="A9" s="79" t="s">
        <v>257</v>
      </c>
      <c r="B9" s="79" t="s">
        <v>258</v>
      </c>
      <c r="C9" s="79" t="s">
        <v>259</v>
      </c>
      <c r="D9" s="79" t="s">
        <v>67</v>
      </c>
      <c r="E9" s="79" t="s">
        <v>96</v>
      </c>
      <c r="F9" s="79" t="s">
        <v>97</v>
      </c>
      <c r="G9" s="79" t="s">
        <v>260</v>
      </c>
      <c r="H9" s="79" t="s">
        <v>261</v>
      </c>
      <c r="I9" s="80">
        <v>60666.09</v>
      </c>
      <c r="J9" s="80">
        <v>60666.09</v>
      </c>
      <c r="K9" s="80">
        <v>60666.09</v>
      </c>
      <c r="L9" s="80"/>
      <c r="M9" s="80"/>
      <c r="N9" s="80"/>
      <c r="O9" s="80"/>
      <c r="P9" s="80"/>
      <c r="Q9" s="80"/>
      <c r="R9" s="80"/>
      <c r="S9" s="80"/>
      <c r="T9" s="80"/>
      <c r="U9" s="80"/>
      <c r="V9" s="80"/>
      <c r="W9" s="80"/>
    </row>
    <row r="10" ht="21.75" customHeight="1" spans="1:23">
      <c r="A10" s="79" t="s">
        <v>257</v>
      </c>
      <c r="B10" s="79" t="s">
        <v>262</v>
      </c>
      <c r="C10" s="79" t="s">
        <v>263</v>
      </c>
      <c r="D10" s="79" t="s">
        <v>67</v>
      </c>
      <c r="E10" s="79" t="s">
        <v>96</v>
      </c>
      <c r="F10" s="79" t="s">
        <v>97</v>
      </c>
      <c r="G10" s="79" t="s">
        <v>264</v>
      </c>
      <c r="H10" s="79" t="s">
        <v>265</v>
      </c>
      <c r="I10" s="80">
        <v>850000</v>
      </c>
      <c r="J10" s="80"/>
      <c r="K10" s="80"/>
      <c r="L10" s="80"/>
      <c r="M10" s="80"/>
      <c r="N10" s="80"/>
      <c r="O10" s="80"/>
      <c r="P10" s="80"/>
      <c r="Q10" s="80"/>
      <c r="R10" s="80">
        <v>850000</v>
      </c>
      <c r="S10" s="80"/>
      <c r="T10" s="80"/>
      <c r="U10" s="80"/>
      <c r="V10" s="80"/>
      <c r="W10" s="80">
        <v>850000</v>
      </c>
    </row>
    <row r="11" ht="21.75" customHeight="1" spans="1:23">
      <c r="A11" s="79" t="s">
        <v>266</v>
      </c>
      <c r="B11" s="79" t="s">
        <v>267</v>
      </c>
      <c r="C11" s="79" t="s">
        <v>268</v>
      </c>
      <c r="D11" s="79" t="s">
        <v>67</v>
      </c>
      <c r="E11" s="79" t="s">
        <v>96</v>
      </c>
      <c r="F11" s="79" t="s">
        <v>97</v>
      </c>
      <c r="G11" s="79" t="s">
        <v>269</v>
      </c>
      <c r="H11" s="79" t="s">
        <v>270</v>
      </c>
      <c r="I11" s="80">
        <v>5180</v>
      </c>
      <c r="J11" s="80">
        <v>5180</v>
      </c>
      <c r="K11" s="80">
        <v>5180</v>
      </c>
      <c r="L11" s="80"/>
      <c r="M11" s="80"/>
      <c r="N11" s="80"/>
      <c r="O11" s="80"/>
      <c r="P11" s="80"/>
      <c r="Q11" s="80"/>
      <c r="R11" s="80"/>
      <c r="S11" s="80"/>
      <c r="T11" s="80"/>
      <c r="U11" s="80"/>
      <c r="V11" s="80"/>
      <c r="W11" s="80"/>
    </row>
    <row r="12" ht="21.75" customHeight="1" spans="1:23">
      <c r="A12" s="79" t="s">
        <v>266</v>
      </c>
      <c r="B12" s="79" t="s">
        <v>267</v>
      </c>
      <c r="C12" s="79" t="s">
        <v>268</v>
      </c>
      <c r="D12" s="79" t="s">
        <v>67</v>
      </c>
      <c r="E12" s="79" t="s">
        <v>96</v>
      </c>
      <c r="F12" s="79" t="s">
        <v>97</v>
      </c>
      <c r="G12" s="79" t="s">
        <v>271</v>
      </c>
      <c r="H12" s="79" t="s">
        <v>272</v>
      </c>
      <c r="I12" s="80">
        <v>1036</v>
      </c>
      <c r="J12" s="80">
        <v>1036</v>
      </c>
      <c r="K12" s="80">
        <v>1036</v>
      </c>
      <c r="L12" s="80"/>
      <c r="M12" s="80"/>
      <c r="N12" s="80"/>
      <c r="O12" s="80"/>
      <c r="P12" s="80"/>
      <c r="Q12" s="80"/>
      <c r="R12" s="80"/>
      <c r="S12" s="80"/>
      <c r="T12" s="80"/>
      <c r="U12" s="80"/>
      <c r="V12" s="80"/>
      <c r="W12" s="80"/>
    </row>
    <row r="13" ht="21.75" customHeight="1" spans="1:23">
      <c r="A13" s="79" t="s">
        <v>266</v>
      </c>
      <c r="B13" s="79" t="s">
        <v>267</v>
      </c>
      <c r="C13" s="79" t="s">
        <v>268</v>
      </c>
      <c r="D13" s="79" t="s">
        <v>67</v>
      </c>
      <c r="E13" s="79" t="s">
        <v>96</v>
      </c>
      <c r="F13" s="79" t="s">
        <v>97</v>
      </c>
      <c r="G13" s="79" t="s">
        <v>273</v>
      </c>
      <c r="H13" s="79" t="s">
        <v>274</v>
      </c>
      <c r="I13" s="80">
        <v>3700</v>
      </c>
      <c r="J13" s="80">
        <v>3700</v>
      </c>
      <c r="K13" s="80">
        <v>3700</v>
      </c>
      <c r="L13" s="80"/>
      <c r="M13" s="80"/>
      <c r="N13" s="80"/>
      <c r="O13" s="80"/>
      <c r="P13" s="80"/>
      <c r="Q13" s="80"/>
      <c r="R13" s="80"/>
      <c r="S13" s="80"/>
      <c r="T13" s="80"/>
      <c r="U13" s="80"/>
      <c r="V13" s="80"/>
      <c r="W13" s="80"/>
    </row>
    <row r="14" ht="21.75" customHeight="1" spans="1:23">
      <c r="A14" s="79" t="s">
        <v>266</v>
      </c>
      <c r="B14" s="79" t="s">
        <v>267</v>
      </c>
      <c r="C14" s="79" t="s">
        <v>268</v>
      </c>
      <c r="D14" s="79" t="s">
        <v>67</v>
      </c>
      <c r="E14" s="79" t="s">
        <v>96</v>
      </c>
      <c r="F14" s="79" t="s">
        <v>97</v>
      </c>
      <c r="G14" s="79" t="s">
        <v>275</v>
      </c>
      <c r="H14" s="79" t="s">
        <v>276</v>
      </c>
      <c r="I14" s="80">
        <v>4070</v>
      </c>
      <c r="J14" s="80">
        <v>4070</v>
      </c>
      <c r="K14" s="80">
        <v>4070</v>
      </c>
      <c r="L14" s="80"/>
      <c r="M14" s="80"/>
      <c r="N14" s="80"/>
      <c r="O14" s="80"/>
      <c r="P14" s="80"/>
      <c r="Q14" s="80"/>
      <c r="R14" s="80"/>
      <c r="S14" s="80"/>
      <c r="T14" s="80"/>
      <c r="U14" s="80"/>
      <c r="V14" s="80"/>
      <c r="W14" s="80"/>
    </row>
    <row r="15" ht="21.75" customHeight="1" spans="1:23">
      <c r="A15" s="79" t="s">
        <v>266</v>
      </c>
      <c r="B15" s="79" t="s">
        <v>267</v>
      </c>
      <c r="C15" s="79" t="s">
        <v>268</v>
      </c>
      <c r="D15" s="79" t="s">
        <v>67</v>
      </c>
      <c r="E15" s="79" t="s">
        <v>96</v>
      </c>
      <c r="F15" s="79" t="s">
        <v>97</v>
      </c>
      <c r="G15" s="79" t="s">
        <v>277</v>
      </c>
      <c r="H15" s="79" t="s">
        <v>278</v>
      </c>
      <c r="I15" s="80">
        <v>4070</v>
      </c>
      <c r="J15" s="80">
        <v>4070</v>
      </c>
      <c r="K15" s="80">
        <v>4070</v>
      </c>
      <c r="L15" s="80"/>
      <c r="M15" s="80"/>
      <c r="N15" s="80"/>
      <c r="O15" s="80"/>
      <c r="P15" s="80"/>
      <c r="Q15" s="80"/>
      <c r="R15" s="80"/>
      <c r="S15" s="80"/>
      <c r="T15" s="80"/>
      <c r="U15" s="80"/>
      <c r="V15" s="80"/>
      <c r="W15" s="80"/>
    </row>
    <row r="16" ht="21.75" customHeight="1" spans="1:23">
      <c r="A16" s="79" t="s">
        <v>266</v>
      </c>
      <c r="B16" s="79" t="s">
        <v>279</v>
      </c>
      <c r="C16" s="79" t="s">
        <v>280</v>
      </c>
      <c r="D16" s="79" t="s">
        <v>67</v>
      </c>
      <c r="E16" s="79" t="s">
        <v>96</v>
      </c>
      <c r="F16" s="79" t="s">
        <v>97</v>
      </c>
      <c r="G16" s="79" t="s">
        <v>271</v>
      </c>
      <c r="H16" s="79" t="s">
        <v>272</v>
      </c>
      <c r="I16" s="80">
        <v>4512</v>
      </c>
      <c r="J16" s="80">
        <v>4512</v>
      </c>
      <c r="K16" s="80">
        <v>4512</v>
      </c>
      <c r="L16" s="80"/>
      <c r="M16" s="80"/>
      <c r="N16" s="80"/>
      <c r="O16" s="80"/>
      <c r="P16" s="80"/>
      <c r="Q16" s="80"/>
      <c r="R16" s="80"/>
      <c r="S16" s="80"/>
      <c r="T16" s="80"/>
      <c r="U16" s="80"/>
      <c r="V16" s="80"/>
      <c r="W16" s="80"/>
    </row>
    <row r="17" ht="21.75" customHeight="1" spans="1:23">
      <c r="A17" s="79" t="s">
        <v>266</v>
      </c>
      <c r="B17" s="79" t="s">
        <v>279</v>
      </c>
      <c r="C17" s="79" t="s">
        <v>280</v>
      </c>
      <c r="D17" s="79" t="s">
        <v>67</v>
      </c>
      <c r="E17" s="79" t="s">
        <v>102</v>
      </c>
      <c r="F17" s="79" t="s">
        <v>103</v>
      </c>
      <c r="G17" s="79" t="s">
        <v>271</v>
      </c>
      <c r="H17" s="79" t="s">
        <v>272</v>
      </c>
      <c r="I17" s="80">
        <v>3584</v>
      </c>
      <c r="J17" s="80">
        <v>3584</v>
      </c>
      <c r="K17" s="80">
        <v>3584</v>
      </c>
      <c r="L17" s="80"/>
      <c r="M17" s="80"/>
      <c r="N17" s="80"/>
      <c r="O17" s="80"/>
      <c r="P17" s="80"/>
      <c r="Q17" s="80"/>
      <c r="R17" s="80"/>
      <c r="S17" s="80"/>
      <c r="T17" s="80"/>
      <c r="U17" s="80"/>
      <c r="V17" s="80"/>
      <c r="W17" s="80"/>
    </row>
    <row r="18" ht="21.75" customHeight="1" spans="1:23">
      <c r="A18" s="79" t="s">
        <v>266</v>
      </c>
      <c r="B18" s="79" t="s">
        <v>279</v>
      </c>
      <c r="C18" s="79" t="s">
        <v>280</v>
      </c>
      <c r="D18" s="79" t="s">
        <v>67</v>
      </c>
      <c r="E18" s="79" t="s">
        <v>96</v>
      </c>
      <c r="F18" s="79" t="s">
        <v>97</v>
      </c>
      <c r="G18" s="79" t="s">
        <v>281</v>
      </c>
      <c r="H18" s="79" t="s">
        <v>282</v>
      </c>
      <c r="I18" s="80">
        <v>14197.76</v>
      </c>
      <c r="J18" s="80">
        <v>14197.76</v>
      </c>
      <c r="K18" s="80">
        <v>14197.76</v>
      </c>
      <c r="L18" s="80"/>
      <c r="M18" s="80"/>
      <c r="N18" s="80"/>
      <c r="O18" s="80"/>
      <c r="P18" s="80"/>
      <c r="Q18" s="80"/>
      <c r="R18" s="80"/>
      <c r="S18" s="80"/>
      <c r="T18" s="80"/>
      <c r="U18" s="80"/>
      <c r="V18" s="80"/>
      <c r="W18" s="80"/>
    </row>
    <row r="19" ht="21.75" customHeight="1" spans="1:23">
      <c r="A19" s="79" t="s">
        <v>266</v>
      </c>
      <c r="B19" s="79" t="s">
        <v>283</v>
      </c>
      <c r="C19" s="79" t="s">
        <v>284</v>
      </c>
      <c r="D19" s="79" t="s">
        <v>67</v>
      </c>
      <c r="E19" s="79" t="s">
        <v>96</v>
      </c>
      <c r="F19" s="79" t="s">
        <v>97</v>
      </c>
      <c r="G19" s="79" t="s">
        <v>277</v>
      </c>
      <c r="H19" s="79" t="s">
        <v>278</v>
      </c>
      <c r="I19" s="80">
        <v>36200</v>
      </c>
      <c r="J19" s="80">
        <v>36200</v>
      </c>
      <c r="K19" s="80">
        <v>36200</v>
      </c>
      <c r="L19" s="80"/>
      <c r="M19" s="80"/>
      <c r="N19" s="80"/>
      <c r="O19" s="80"/>
      <c r="P19" s="80"/>
      <c r="Q19" s="80"/>
      <c r="R19" s="80"/>
      <c r="S19" s="80"/>
      <c r="T19" s="80"/>
      <c r="U19" s="80"/>
      <c r="V19" s="80"/>
      <c r="W19" s="80"/>
    </row>
    <row r="20" ht="21.75" customHeight="1" spans="1:23">
      <c r="A20" s="79" t="s">
        <v>266</v>
      </c>
      <c r="B20" s="79" t="s">
        <v>285</v>
      </c>
      <c r="C20" s="79" t="s">
        <v>286</v>
      </c>
      <c r="D20" s="79" t="s">
        <v>67</v>
      </c>
      <c r="E20" s="79" t="s">
        <v>96</v>
      </c>
      <c r="F20" s="79" t="s">
        <v>97</v>
      </c>
      <c r="G20" s="79" t="s">
        <v>275</v>
      </c>
      <c r="H20" s="79" t="s">
        <v>276</v>
      </c>
      <c r="I20" s="80">
        <v>6600</v>
      </c>
      <c r="J20" s="80">
        <v>6600</v>
      </c>
      <c r="K20" s="80">
        <v>6600</v>
      </c>
      <c r="L20" s="80"/>
      <c r="M20" s="80"/>
      <c r="N20" s="80"/>
      <c r="O20" s="80"/>
      <c r="P20" s="80"/>
      <c r="Q20" s="80"/>
      <c r="R20" s="80"/>
      <c r="S20" s="80"/>
      <c r="T20" s="80"/>
      <c r="U20" s="80"/>
      <c r="V20" s="80"/>
      <c r="W20" s="80"/>
    </row>
    <row r="21" ht="21.75" customHeight="1" spans="1:23">
      <c r="A21" s="79" t="s">
        <v>266</v>
      </c>
      <c r="B21" s="79" t="s">
        <v>287</v>
      </c>
      <c r="C21" s="79" t="s">
        <v>288</v>
      </c>
      <c r="D21" s="79" t="s">
        <v>67</v>
      </c>
      <c r="E21" s="79" t="s">
        <v>96</v>
      </c>
      <c r="F21" s="79" t="s">
        <v>97</v>
      </c>
      <c r="G21" s="79" t="s">
        <v>289</v>
      </c>
      <c r="H21" s="79" t="s">
        <v>290</v>
      </c>
      <c r="I21" s="80">
        <v>2900</v>
      </c>
      <c r="J21" s="80">
        <v>2900</v>
      </c>
      <c r="K21" s="80">
        <v>2900</v>
      </c>
      <c r="L21" s="80"/>
      <c r="M21" s="80"/>
      <c r="N21" s="80"/>
      <c r="O21" s="80"/>
      <c r="P21" s="80"/>
      <c r="Q21" s="80"/>
      <c r="R21" s="80"/>
      <c r="S21" s="80"/>
      <c r="T21" s="80"/>
      <c r="U21" s="80"/>
      <c r="V21" s="80"/>
      <c r="W21" s="80"/>
    </row>
    <row r="22" ht="21.75" customHeight="1" spans="1:23">
      <c r="A22" s="79" t="s">
        <v>266</v>
      </c>
      <c r="B22" s="79" t="s">
        <v>291</v>
      </c>
      <c r="C22" s="79" t="s">
        <v>292</v>
      </c>
      <c r="D22" s="79" t="s">
        <v>67</v>
      </c>
      <c r="E22" s="79" t="s">
        <v>96</v>
      </c>
      <c r="F22" s="79" t="s">
        <v>97</v>
      </c>
      <c r="G22" s="79" t="s">
        <v>269</v>
      </c>
      <c r="H22" s="79" t="s">
        <v>270</v>
      </c>
      <c r="I22" s="80">
        <v>232005.59</v>
      </c>
      <c r="J22" s="80">
        <v>232005.59</v>
      </c>
      <c r="K22" s="80">
        <v>232005.59</v>
      </c>
      <c r="L22" s="80"/>
      <c r="M22" s="80"/>
      <c r="N22" s="80"/>
      <c r="O22" s="80"/>
      <c r="P22" s="80"/>
      <c r="Q22" s="80"/>
      <c r="R22" s="80"/>
      <c r="S22" s="80"/>
      <c r="T22" s="80"/>
      <c r="U22" s="80"/>
      <c r="V22" s="80"/>
      <c r="W22" s="80"/>
    </row>
    <row r="23" ht="21.75" customHeight="1" spans="1:23">
      <c r="A23" s="79" t="s">
        <v>266</v>
      </c>
      <c r="B23" s="79" t="s">
        <v>293</v>
      </c>
      <c r="C23" s="79" t="s">
        <v>294</v>
      </c>
      <c r="D23" s="79" t="s">
        <v>67</v>
      </c>
      <c r="E23" s="79" t="s">
        <v>96</v>
      </c>
      <c r="F23" s="79" t="s">
        <v>97</v>
      </c>
      <c r="G23" s="79" t="s">
        <v>260</v>
      </c>
      <c r="H23" s="79" t="s">
        <v>261</v>
      </c>
      <c r="I23" s="80">
        <v>12200</v>
      </c>
      <c r="J23" s="80">
        <v>12200</v>
      </c>
      <c r="K23" s="80">
        <v>12200</v>
      </c>
      <c r="L23" s="80"/>
      <c r="M23" s="80"/>
      <c r="N23" s="80"/>
      <c r="O23" s="80"/>
      <c r="P23" s="80"/>
      <c r="Q23" s="80"/>
      <c r="R23" s="80"/>
      <c r="S23" s="80"/>
      <c r="T23" s="80"/>
      <c r="U23" s="80"/>
      <c r="V23" s="80"/>
      <c r="W23" s="80"/>
    </row>
    <row r="24" ht="21.75" customHeight="1" spans="1:23">
      <c r="A24" s="79" t="s">
        <v>295</v>
      </c>
      <c r="B24" s="79" t="s">
        <v>296</v>
      </c>
      <c r="C24" s="79" t="s">
        <v>297</v>
      </c>
      <c r="D24" s="79" t="s">
        <v>67</v>
      </c>
      <c r="E24" s="79" t="s">
        <v>96</v>
      </c>
      <c r="F24" s="79" t="s">
        <v>97</v>
      </c>
      <c r="G24" s="79" t="s">
        <v>260</v>
      </c>
      <c r="H24" s="79" t="s">
        <v>261</v>
      </c>
      <c r="I24" s="80">
        <v>113900</v>
      </c>
      <c r="J24" s="80">
        <v>113900</v>
      </c>
      <c r="K24" s="80">
        <v>113900</v>
      </c>
      <c r="L24" s="80"/>
      <c r="M24" s="80"/>
      <c r="N24" s="80"/>
      <c r="O24" s="80"/>
      <c r="P24" s="80"/>
      <c r="Q24" s="80"/>
      <c r="R24" s="80"/>
      <c r="S24" s="80"/>
      <c r="T24" s="80"/>
      <c r="U24" s="80"/>
      <c r="V24" s="80"/>
      <c r="W24" s="80"/>
    </row>
    <row r="25" ht="21.75" customHeight="1" spans="1:23">
      <c r="A25" s="79" t="s">
        <v>295</v>
      </c>
      <c r="B25" s="79" t="s">
        <v>298</v>
      </c>
      <c r="C25" s="79" t="s">
        <v>299</v>
      </c>
      <c r="D25" s="79" t="s">
        <v>67</v>
      </c>
      <c r="E25" s="79" t="s">
        <v>96</v>
      </c>
      <c r="F25" s="79" t="s">
        <v>97</v>
      </c>
      <c r="G25" s="79" t="s">
        <v>260</v>
      </c>
      <c r="H25" s="79" t="s">
        <v>261</v>
      </c>
      <c r="I25" s="80">
        <v>488.52</v>
      </c>
      <c r="J25" s="80"/>
      <c r="K25" s="80"/>
      <c r="L25" s="80"/>
      <c r="M25" s="80"/>
      <c r="N25" s="80"/>
      <c r="O25" s="80"/>
      <c r="P25" s="80"/>
      <c r="Q25" s="80"/>
      <c r="R25" s="80">
        <v>488.52</v>
      </c>
      <c r="S25" s="80"/>
      <c r="T25" s="80"/>
      <c r="U25" s="80"/>
      <c r="V25" s="80"/>
      <c r="W25" s="80">
        <v>488.52</v>
      </c>
    </row>
    <row r="26" ht="18.75" customHeight="1" spans="1:23">
      <c r="A26" s="68" t="s">
        <v>175</v>
      </c>
      <c r="B26" s="68"/>
      <c r="C26" s="68"/>
      <c r="D26" s="68"/>
      <c r="E26" s="68"/>
      <c r="F26" s="68"/>
      <c r="G26" s="68"/>
      <c r="H26" s="68"/>
      <c r="I26" s="80">
        <v>1355309.96</v>
      </c>
      <c r="J26" s="80">
        <v>504821.44</v>
      </c>
      <c r="K26" s="80">
        <v>504821.44</v>
      </c>
      <c r="L26" s="80"/>
      <c r="M26" s="80"/>
      <c r="N26" s="80"/>
      <c r="O26" s="80"/>
      <c r="P26" s="80"/>
      <c r="Q26" s="80"/>
      <c r="R26" s="80">
        <v>850488.52</v>
      </c>
      <c r="S26" s="80"/>
      <c r="T26" s="80"/>
      <c r="U26" s="80"/>
      <c r="V26" s="80"/>
      <c r="W26" s="80">
        <v>850488.52</v>
      </c>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0"/>
  <sheetViews>
    <sheetView showZeros="0" topLeftCell="B9" workbookViewId="0">
      <selection activeCell="E9" sqref="E9"/>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8" customHeight="1" spans="1:10">
      <c r="J1" s="1" t="s">
        <v>300</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"单位名称："&amp;"富民县东村中学"</f>
        <v>单位名称：富民县东村中学</v>
      </c>
      <c r="B3" s="3"/>
      <c r="C3" s="3"/>
      <c r="D3" s="3"/>
      <c r="E3" s="3"/>
      <c r="F3" s="3"/>
      <c r="G3" s="3"/>
      <c r="H3" s="3"/>
    </row>
    <row r="4" ht="44.25" customHeight="1" spans="1:10">
      <c r="A4" s="68" t="s">
        <v>188</v>
      </c>
      <c r="B4" s="68" t="s">
        <v>301</v>
      </c>
      <c r="C4" s="77" t="s">
        <v>302</v>
      </c>
      <c r="D4" s="68" t="s">
        <v>303</v>
      </c>
      <c r="E4" s="68" t="s">
        <v>304</v>
      </c>
      <c r="F4" s="68" t="s">
        <v>305</v>
      </c>
      <c r="G4" s="68" t="s">
        <v>306</v>
      </c>
      <c r="H4" s="68" t="s">
        <v>307</v>
      </c>
      <c r="I4" s="68" t="s">
        <v>308</v>
      </c>
      <c r="J4" s="68" t="s">
        <v>309</v>
      </c>
    </row>
    <row r="5" ht="18.75" customHeight="1" spans="1:10">
      <c r="A5" s="68">
        <v>1</v>
      </c>
      <c r="B5" s="68">
        <v>2</v>
      </c>
      <c r="C5" s="68">
        <v>3</v>
      </c>
      <c r="D5" s="68">
        <v>4</v>
      </c>
      <c r="E5" s="68">
        <v>5</v>
      </c>
      <c r="F5" s="68">
        <v>6</v>
      </c>
      <c r="G5" s="68">
        <v>7</v>
      </c>
      <c r="H5" s="68">
        <v>8</v>
      </c>
      <c r="I5" s="68">
        <v>9</v>
      </c>
      <c r="J5" s="68">
        <v>10</v>
      </c>
    </row>
    <row r="6" ht="42" customHeight="1" outlineLevel="1" spans="1:10">
      <c r="A6" s="78" t="s">
        <v>67</v>
      </c>
      <c r="B6" s="78"/>
      <c r="C6" s="78"/>
      <c r="D6" s="78"/>
      <c r="E6" s="78"/>
      <c r="F6" s="78"/>
      <c r="G6" s="78"/>
      <c r="H6" s="78"/>
      <c r="I6" s="78"/>
      <c r="J6" s="78"/>
    </row>
    <row r="7" ht="42" customHeight="1" outlineLevel="1" spans="1:10">
      <c r="A7" s="78" t="s">
        <v>299</v>
      </c>
      <c r="B7" s="78" t="s">
        <v>299</v>
      </c>
      <c r="C7" s="78" t="s">
        <v>310</v>
      </c>
      <c r="D7" s="78" t="s">
        <v>311</v>
      </c>
      <c r="E7" s="78" t="s">
        <v>312</v>
      </c>
      <c r="F7" s="78" t="s">
        <v>313</v>
      </c>
      <c r="G7" s="78" t="s">
        <v>314</v>
      </c>
      <c r="H7" s="78" t="s">
        <v>315</v>
      </c>
      <c r="I7" s="78" t="s">
        <v>316</v>
      </c>
      <c r="J7" s="78" t="s">
        <v>299</v>
      </c>
    </row>
    <row r="8" ht="42" customHeight="1" outlineLevel="1" spans="1:10">
      <c r="A8" s="78" t="s">
        <v>299</v>
      </c>
      <c r="B8" s="78" t="s">
        <v>299</v>
      </c>
      <c r="C8" s="78" t="s">
        <v>317</v>
      </c>
      <c r="D8" s="78" t="s">
        <v>318</v>
      </c>
      <c r="E8" s="78" t="s">
        <v>319</v>
      </c>
      <c r="F8" s="78" t="s">
        <v>320</v>
      </c>
      <c r="G8" s="78" t="s">
        <v>321</v>
      </c>
      <c r="H8" s="78" t="s">
        <v>322</v>
      </c>
      <c r="I8" s="78" t="s">
        <v>316</v>
      </c>
      <c r="J8" s="78" t="s">
        <v>299</v>
      </c>
    </row>
    <row r="9" ht="42" customHeight="1" outlineLevel="1" spans="1:10">
      <c r="A9" s="78" t="s">
        <v>299</v>
      </c>
      <c r="B9" s="78" t="s">
        <v>299</v>
      </c>
      <c r="C9" s="78" t="s">
        <v>323</v>
      </c>
      <c r="D9" s="78" t="s">
        <v>324</v>
      </c>
      <c r="E9" s="78" t="s">
        <v>325</v>
      </c>
      <c r="F9" s="78" t="s">
        <v>320</v>
      </c>
      <c r="G9" s="78" t="s">
        <v>321</v>
      </c>
      <c r="H9" s="78" t="s">
        <v>322</v>
      </c>
      <c r="I9" s="78" t="s">
        <v>316</v>
      </c>
      <c r="J9" s="78" t="s">
        <v>299</v>
      </c>
    </row>
    <row r="10" ht="42" customHeight="1" outlineLevel="1" spans="1:10">
      <c r="A10" s="78" t="s">
        <v>297</v>
      </c>
      <c r="B10" s="78" t="s">
        <v>297</v>
      </c>
      <c r="C10" s="78" t="s">
        <v>310</v>
      </c>
      <c r="D10" s="78" t="s">
        <v>326</v>
      </c>
      <c r="E10" s="78" t="s">
        <v>327</v>
      </c>
      <c r="F10" s="78" t="s">
        <v>328</v>
      </c>
      <c r="G10" s="78" t="s">
        <v>329</v>
      </c>
      <c r="H10" s="78" t="s">
        <v>322</v>
      </c>
      <c r="I10" s="78" t="s">
        <v>316</v>
      </c>
      <c r="J10" s="78" t="s">
        <v>297</v>
      </c>
    </row>
    <row r="11" ht="42" customHeight="1" outlineLevel="1" spans="1:10">
      <c r="A11" s="78" t="s">
        <v>297</v>
      </c>
      <c r="B11" s="78" t="s">
        <v>297</v>
      </c>
      <c r="C11" s="78" t="s">
        <v>317</v>
      </c>
      <c r="D11" s="78" t="s">
        <v>330</v>
      </c>
      <c r="E11" s="78" t="s">
        <v>331</v>
      </c>
      <c r="F11" s="78" t="s">
        <v>328</v>
      </c>
      <c r="G11" s="78" t="s">
        <v>329</v>
      </c>
      <c r="H11" s="78" t="s">
        <v>322</v>
      </c>
      <c r="I11" s="78" t="s">
        <v>316</v>
      </c>
      <c r="J11" s="78" t="s">
        <v>297</v>
      </c>
    </row>
    <row r="12" ht="42" customHeight="1" outlineLevel="1" spans="1:10">
      <c r="A12" s="78" t="s">
        <v>297</v>
      </c>
      <c r="B12" s="78" t="s">
        <v>297</v>
      </c>
      <c r="C12" s="78" t="s">
        <v>323</v>
      </c>
      <c r="D12" s="78" t="s">
        <v>324</v>
      </c>
      <c r="E12" s="78" t="s">
        <v>332</v>
      </c>
      <c r="F12" s="78" t="s">
        <v>320</v>
      </c>
      <c r="G12" s="78" t="s">
        <v>329</v>
      </c>
      <c r="H12" s="78" t="s">
        <v>322</v>
      </c>
      <c r="I12" s="78" t="s">
        <v>316</v>
      </c>
      <c r="J12" s="78" t="s">
        <v>297</v>
      </c>
    </row>
    <row r="13" ht="42" customHeight="1" outlineLevel="1" spans="1:10">
      <c r="A13" s="78" t="s">
        <v>288</v>
      </c>
      <c r="B13" s="78" t="s">
        <v>288</v>
      </c>
      <c r="C13" s="78" t="s">
        <v>310</v>
      </c>
      <c r="D13" s="78" t="s">
        <v>326</v>
      </c>
      <c r="E13" s="78" t="s">
        <v>333</v>
      </c>
      <c r="F13" s="78" t="s">
        <v>328</v>
      </c>
      <c r="G13" s="78" t="s">
        <v>82</v>
      </c>
      <c r="H13" s="78" t="s">
        <v>334</v>
      </c>
      <c r="I13" s="78" t="s">
        <v>316</v>
      </c>
      <c r="J13" s="78" t="s">
        <v>288</v>
      </c>
    </row>
    <row r="14" ht="42" customHeight="1" outlineLevel="1" spans="1:10">
      <c r="A14" s="78" t="s">
        <v>288</v>
      </c>
      <c r="B14" s="78" t="s">
        <v>288</v>
      </c>
      <c r="C14" s="78" t="s">
        <v>317</v>
      </c>
      <c r="D14" s="78" t="s">
        <v>318</v>
      </c>
      <c r="E14" s="78" t="s">
        <v>335</v>
      </c>
      <c r="F14" s="78" t="s">
        <v>320</v>
      </c>
      <c r="G14" s="78" t="s">
        <v>329</v>
      </c>
      <c r="H14" s="78" t="s">
        <v>322</v>
      </c>
      <c r="I14" s="78" t="s">
        <v>316</v>
      </c>
      <c r="J14" s="78" t="s">
        <v>288</v>
      </c>
    </row>
    <row r="15" ht="42" customHeight="1" outlineLevel="1" spans="1:10">
      <c r="A15" s="78" t="s">
        <v>288</v>
      </c>
      <c r="B15" s="78" t="s">
        <v>288</v>
      </c>
      <c r="C15" s="78" t="s">
        <v>323</v>
      </c>
      <c r="D15" s="78" t="s">
        <v>324</v>
      </c>
      <c r="E15" s="78" t="s">
        <v>336</v>
      </c>
      <c r="F15" s="78" t="s">
        <v>320</v>
      </c>
      <c r="G15" s="78" t="s">
        <v>329</v>
      </c>
      <c r="H15" s="78" t="s">
        <v>322</v>
      </c>
      <c r="I15" s="78" t="s">
        <v>316</v>
      </c>
      <c r="J15" s="78" t="s">
        <v>288</v>
      </c>
    </row>
    <row r="16" ht="42" customHeight="1" outlineLevel="1" spans="1:10">
      <c r="A16" s="78" t="s">
        <v>263</v>
      </c>
      <c r="B16" s="78" t="s">
        <v>337</v>
      </c>
      <c r="C16" s="78" t="s">
        <v>310</v>
      </c>
      <c r="D16" s="78" t="s">
        <v>338</v>
      </c>
      <c r="E16" s="78" t="s">
        <v>339</v>
      </c>
      <c r="F16" s="78" t="s">
        <v>313</v>
      </c>
      <c r="G16" s="78" t="s">
        <v>340</v>
      </c>
      <c r="H16" s="78" t="s">
        <v>322</v>
      </c>
      <c r="I16" s="78" t="s">
        <v>316</v>
      </c>
      <c r="J16" s="78" t="s">
        <v>341</v>
      </c>
    </row>
    <row r="17" ht="42" customHeight="1" outlineLevel="1" spans="1:10">
      <c r="A17" s="78" t="s">
        <v>263</v>
      </c>
      <c r="B17" s="78" t="s">
        <v>337</v>
      </c>
      <c r="C17" s="78" t="s">
        <v>317</v>
      </c>
      <c r="D17" s="78" t="s">
        <v>342</v>
      </c>
      <c r="E17" s="78" t="s">
        <v>343</v>
      </c>
      <c r="F17" s="78" t="s">
        <v>320</v>
      </c>
      <c r="G17" s="78" t="s">
        <v>344</v>
      </c>
      <c r="H17" s="78" t="s">
        <v>322</v>
      </c>
      <c r="I17" s="78" t="s">
        <v>345</v>
      </c>
      <c r="J17" s="78" t="s">
        <v>341</v>
      </c>
    </row>
    <row r="18" ht="42" customHeight="1" outlineLevel="1" spans="1:10">
      <c r="A18" s="78" t="s">
        <v>263</v>
      </c>
      <c r="B18" s="78" t="s">
        <v>337</v>
      </c>
      <c r="C18" s="78" t="s">
        <v>323</v>
      </c>
      <c r="D18" s="78" t="s">
        <v>324</v>
      </c>
      <c r="E18" s="78" t="s">
        <v>346</v>
      </c>
      <c r="F18" s="78" t="s">
        <v>320</v>
      </c>
      <c r="G18" s="78" t="s">
        <v>347</v>
      </c>
      <c r="H18" s="78" t="s">
        <v>322</v>
      </c>
      <c r="I18" s="78" t="s">
        <v>316</v>
      </c>
      <c r="J18" s="78" t="s">
        <v>341</v>
      </c>
    </row>
    <row r="19" ht="42" customHeight="1" outlineLevel="1" spans="1:10">
      <c r="A19" s="78" t="s">
        <v>263</v>
      </c>
      <c r="B19" s="78" t="s">
        <v>337</v>
      </c>
      <c r="C19" s="78" t="s">
        <v>323</v>
      </c>
      <c r="D19" s="78" t="s">
        <v>324</v>
      </c>
      <c r="E19" s="78" t="s">
        <v>348</v>
      </c>
      <c r="F19" s="78" t="s">
        <v>320</v>
      </c>
      <c r="G19" s="78" t="s">
        <v>347</v>
      </c>
      <c r="H19" s="78" t="s">
        <v>322</v>
      </c>
      <c r="I19" s="78" t="s">
        <v>316</v>
      </c>
      <c r="J19" s="78" t="s">
        <v>341</v>
      </c>
    </row>
    <row r="20" ht="42" customHeight="1" outlineLevel="1" spans="1:10">
      <c r="A20" s="78" t="s">
        <v>284</v>
      </c>
      <c r="B20" s="78" t="s">
        <v>284</v>
      </c>
      <c r="C20" s="78" t="s">
        <v>310</v>
      </c>
      <c r="D20" s="78" t="s">
        <v>326</v>
      </c>
      <c r="E20" s="78" t="s">
        <v>349</v>
      </c>
      <c r="F20" s="78" t="s">
        <v>328</v>
      </c>
      <c r="G20" s="78" t="s">
        <v>321</v>
      </c>
      <c r="H20" s="78" t="s">
        <v>322</v>
      </c>
      <c r="I20" s="78" t="s">
        <v>316</v>
      </c>
      <c r="J20" s="78" t="s">
        <v>284</v>
      </c>
    </row>
    <row r="21" ht="42" customHeight="1" outlineLevel="1" spans="1:10">
      <c r="A21" s="78" t="s">
        <v>284</v>
      </c>
      <c r="B21" s="78" t="s">
        <v>284</v>
      </c>
      <c r="C21" s="78" t="s">
        <v>317</v>
      </c>
      <c r="D21" s="78" t="s">
        <v>318</v>
      </c>
      <c r="E21" s="78" t="s">
        <v>350</v>
      </c>
      <c r="F21" s="78" t="s">
        <v>320</v>
      </c>
      <c r="G21" s="78" t="s">
        <v>321</v>
      </c>
      <c r="H21" s="78" t="s">
        <v>322</v>
      </c>
      <c r="I21" s="78" t="s">
        <v>316</v>
      </c>
      <c r="J21" s="78" t="s">
        <v>284</v>
      </c>
    </row>
    <row r="22" ht="42" customHeight="1" outlineLevel="1" spans="1:10">
      <c r="A22" s="78" t="s">
        <v>284</v>
      </c>
      <c r="B22" s="78" t="s">
        <v>284</v>
      </c>
      <c r="C22" s="78" t="s">
        <v>323</v>
      </c>
      <c r="D22" s="78" t="s">
        <v>324</v>
      </c>
      <c r="E22" s="78" t="s">
        <v>351</v>
      </c>
      <c r="F22" s="78" t="s">
        <v>320</v>
      </c>
      <c r="G22" s="78" t="s">
        <v>329</v>
      </c>
      <c r="H22" s="78" t="s">
        <v>322</v>
      </c>
      <c r="I22" s="78" t="s">
        <v>316</v>
      </c>
      <c r="J22" s="78" t="s">
        <v>284</v>
      </c>
    </row>
    <row r="23" ht="42" customHeight="1" outlineLevel="1" spans="1:10">
      <c r="A23" s="78" t="s">
        <v>292</v>
      </c>
      <c r="B23" s="78" t="s">
        <v>292</v>
      </c>
      <c r="C23" s="78" t="s">
        <v>310</v>
      </c>
      <c r="D23" s="78" t="s">
        <v>326</v>
      </c>
      <c r="E23" s="78" t="s">
        <v>339</v>
      </c>
      <c r="F23" s="78" t="s">
        <v>328</v>
      </c>
      <c r="G23" s="78" t="s">
        <v>329</v>
      </c>
      <c r="H23" s="78" t="s">
        <v>322</v>
      </c>
      <c r="I23" s="78" t="s">
        <v>316</v>
      </c>
      <c r="J23" s="78" t="s">
        <v>292</v>
      </c>
    </row>
    <row r="24" ht="42" customHeight="1" outlineLevel="1" spans="1:10">
      <c r="A24" s="78" t="s">
        <v>292</v>
      </c>
      <c r="B24" s="78" t="s">
        <v>292</v>
      </c>
      <c r="C24" s="78" t="s">
        <v>317</v>
      </c>
      <c r="D24" s="78" t="s">
        <v>318</v>
      </c>
      <c r="E24" s="78" t="s">
        <v>352</v>
      </c>
      <c r="F24" s="78" t="s">
        <v>328</v>
      </c>
      <c r="G24" s="78" t="s">
        <v>329</v>
      </c>
      <c r="H24" s="78" t="s">
        <v>322</v>
      </c>
      <c r="I24" s="78" t="s">
        <v>316</v>
      </c>
      <c r="J24" s="78" t="s">
        <v>292</v>
      </c>
    </row>
    <row r="25" ht="42" customHeight="1" outlineLevel="1" spans="1:10">
      <c r="A25" s="78" t="s">
        <v>292</v>
      </c>
      <c r="B25" s="78" t="s">
        <v>292</v>
      </c>
      <c r="C25" s="78" t="s">
        <v>323</v>
      </c>
      <c r="D25" s="78" t="s">
        <v>324</v>
      </c>
      <c r="E25" s="78" t="s">
        <v>336</v>
      </c>
      <c r="F25" s="78" t="s">
        <v>320</v>
      </c>
      <c r="G25" s="78" t="s">
        <v>321</v>
      </c>
      <c r="H25" s="78" t="s">
        <v>322</v>
      </c>
      <c r="I25" s="78" t="s">
        <v>316</v>
      </c>
      <c r="J25" s="78" t="s">
        <v>292</v>
      </c>
    </row>
    <row r="26" ht="42" customHeight="1" outlineLevel="1" spans="1:10">
      <c r="A26" s="78" t="s">
        <v>268</v>
      </c>
      <c r="B26" s="78" t="s">
        <v>353</v>
      </c>
      <c r="C26" s="78" t="s">
        <v>310</v>
      </c>
      <c r="D26" s="78" t="s">
        <v>311</v>
      </c>
      <c r="E26" s="78" t="s">
        <v>312</v>
      </c>
      <c r="F26" s="78" t="s">
        <v>313</v>
      </c>
      <c r="G26" s="78" t="s">
        <v>354</v>
      </c>
      <c r="H26" s="78" t="s">
        <v>315</v>
      </c>
      <c r="I26" s="78" t="s">
        <v>316</v>
      </c>
      <c r="J26" s="78" t="s">
        <v>355</v>
      </c>
    </row>
    <row r="27" ht="42" customHeight="1" outlineLevel="1" spans="1:10">
      <c r="A27" s="78" t="s">
        <v>268</v>
      </c>
      <c r="B27" s="78" t="s">
        <v>353</v>
      </c>
      <c r="C27" s="78" t="s">
        <v>317</v>
      </c>
      <c r="D27" s="78" t="s">
        <v>342</v>
      </c>
      <c r="E27" s="78" t="s">
        <v>356</v>
      </c>
      <c r="F27" s="78" t="s">
        <v>313</v>
      </c>
      <c r="G27" s="78" t="s">
        <v>357</v>
      </c>
      <c r="H27" s="78" t="s">
        <v>358</v>
      </c>
      <c r="I27" s="78" t="s">
        <v>316</v>
      </c>
      <c r="J27" s="78" t="s">
        <v>355</v>
      </c>
    </row>
    <row r="28" ht="42" customHeight="1" outlineLevel="1" spans="1:10">
      <c r="A28" s="78" t="s">
        <v>268</v>
      </c>
      <c r="B28" s="78" t="s">
        <v>353</v>
      </c>
      <c r="C28" s="78" t="s">
        <v>323</v>
      </c>
      <c r="D28" s="78" t="s">
        <v>324</v>
      </c>
      <c r="E28" s="78" t="s">
        <v>332</v>
      </c>
      <c r="F28" s="78" t="s">
        <v>320</v>
      </c>
      <c r="G28" s="78" t="s">
        <v>329</v>
      </c>
      <c r="H28" s="78" t="s">
        <v>322</v>
      </c>
      <c r="I28" s="78" t="s">
        <v>316</v>
      </c>
      <c r="J28" s="78" t="s">
        <v>355</v>
      </c>
    </row>
    <row r="29" ht="42" customHeight="1" outlineLevel="1" spans="1:10">
      <c r="A29" s="78" t="s">
        <v>286</v>
      </c>
      <c r="B29" s="78" t="s">
        <v>286</v>
      </c>
      <c r="C29" s="78" t="s">
        <v>310</v>
      </c>
      <c r="D29" s="78" t="s">
        <v>326</v>
      </c>
      <c r="E29" s="78" t="s">
        <v>339</v>
      </c>
      <c r="F29" s="78" t="s">
        <v>320</v>
      </c>
      <c r="G29" s="78" t="s">
        <v>321</v>
      </c>
      <c r="H29" s="78" t="s">
        <v>322</v>
      </c>
      <c r="I29" s="78" t="s">
        <v>316</v>
      </c>
      <c r="J29" s="78" t="s">
        <v>286</v>
      </c>
    </row>
    <row r="30" ht="42" customHeight="1" outlineLevel="1" spans="1:10">
      <c r="A30" s="78" t="s">
        <v>286</v>
      </c>
      <c r="B30" s="78" t="s">
        <v>286</v>
      </c>
      <c r="C30" s="78" t="s">
        <v>317</v>
      </c>
      <c r="D30" s="78" t="s">
        <v>318</v>
      </c>
      <c r="E30" s="78" t="s">
        <v>359</v>
      </c>
      <c r="F30" s="78" t="s">
        <v>320</v>
      </c>
      <c r="G30" s="78" t="s">
        <v>321</v>
      </c>
      <c r="H30" s="78" t="s">
        <v>322</v>
      </c>
      <c r="I30" s="78" t="s">
        <v>316</v>
      </c>
      <c r="J30" s="78" t="s">
        <v>286</v>
      </c>
    </row>
    <row r="31" ht="42" customHeight="1" outlineLevel="1" spans="1:10">
      <c r="A31" s="78" t="s">
        <v>286</v>
      </c>
      <c r="B31" s="78" t="s">
        <v>286</v>
      </c>
      <c r="C31" s="78" t="s">
        <v>323</v>
      </c>
      <c r="D31" s="78" t="s">
        <v>324</v>
      </c>
      <c r="E31" s="78" t="s">
        <v>336</v>
      </c>
      <c r="F31" s="78" t="s">
        <v>320</v>
      </c>
      <c r="G31" s="78" t="s">
        <v>329</v>
      </c>
      <c r="H31" s="78" t="s">
        <v>322</v>
      </c>
      <c r="I31" s="78" t="s">
        <v>316</v>
      </c>
      <c r="J31" s="78" t="s">
        <v>286</v>
      </c>
    </row>
    <row r="32" ht="42" customHeight="1" outlineLevel="1" spans="1:10">
      <c r="A32" s="78" t="s">
        <v>280</v>
      </c>
      <c r="B32" s="78" t="s">
        <v>353</v>
      </c>
      <c r="C32" s="78" t="s">
        <v>310</v>
      </c>
      <c r="D32" s="78" t="s">
        <v>311</v>
      </c>
      <c r="E32" s="78" t="s">
        <v>312</v>
      </c>
      <c r="F32" s="78" t="s">
        <v>313</v>
      </c>
      <c r="G32" s="78" t="s">
        <v>360</v>
      </c>
      <c r="H32" s="78" t="s">
        <v>361</v>
      </c>
      <c r="I32" s="78" t="s">
        <v>316</v>
      </c>
      <c r="J32" s="78" t="s">
        <v>280</v>
      </c>
    </row>
    <row r="33" ht="42" customHeight="1" outlineLevel="1" spans="1:10">
      <c r="A33" s="78" t="s">
        <v>280</v>
      </c>
      <c r="B33" s="78" t="s">
        <v>353</v>
      </c>
      <c r="C33" s="78" t="s">
        <v>317</v>
      </c>
      <c r="D33" s="78" t="s">
        <v>342</v>
      </c>
      <c r="E33" s="78" t="s">
        <v>356</v>
      </c>
      <c r="F33" s="78" t="s">
        <v>313</v>
      </c>
      <c r="G33" s="78" t="s">
        <v>362</v>
      </c>
      <c r="H33" s="78" t="s">
        <v>358</v>
      </c>
      <c r="I33" s="78" t="s">
        <v>316</v>
      </c>
      <c r="J33" s="78" t="s">
        <v>280</v>
      </c>
    </row>
    <row r="34" ht="42" customHeight="1" outlineLevel="1" spans="1:10">
      <c r="A34" s="78" t="s">
        <v>280</v>
      </c>
      <c r="B34" s="78" t="s">
        <v>353</v>
      </c>
      <c r="C34" s="78" t="s">
        <v>323</v>
      </c>
      <c r="D34" s="78" t="s">
        <v>324</v>
      </c>
      <c r="E34" s="78" t="s">
        <v>363</v>
      </c>
      <c r="F34" s="78" t="s">
        <v>320</v>
      </c>
      <c r="G34" s="78" t="s">
        <v>329</v>
      </c>
      <c r="H34" s="78" t="s">
        <v>322</v>
      </c>
      <c r="I34" s="78" t="s">
        <v>316</v>
      </c>
      <c r="J34" s="78" t="s">
        <v>280</v>
      </c>
    </row>
    <row r="35" ht="42" customHeight="1" outlineLevel="1" spans="1:10">
      <c r="A35" s="78" t="s">
        <v>259</v>
      </c>
      <c r="B35" s="78" t="s">
        <v>364</v>
      </c>
      <c r="C35" s="78" t="s">
        <v>310</v>
      </c>
      <c r="D35" s="78" t="s">
        <v>326</v>
      </c>
      <c r="E35" s="78" t="s">
        <v>365</v>
      </c>
      <c r="F35" s="78" t="s">
        <v>366</v>
      </c>
      <c r="G35" s="78" t="s">
        <v>321</v>
      </c>
      <c r="H35" s="78" t="s">
        <v>322</v>
      </c>
      <c r="I35" s="78" t="s">
        <v>316</v>
      </c>
      <c r="J35" s="78" t="s">
        <v>364</v>
      </c>
    </row>
    <row r="36" ht="42" customHeight="1" outlineLevel="1" spans="1:10">
      <c r="A36" s="78" t="s">
        <v>259</v>
      </c>
      <c r="B36" s="78" t="s">
        <v>364</v>
      </c>
      <c r="C36" s="78" t="s">
        <v>317</v>
      </c>
      <c r="D36" s="78" t="s">
        <v>318</v>
      </c>
      <c r="E36" s="78" t="s">
        <v>367</v>
      </c>
      <c r="F36" s="78" t="s">
        <v>320</v>
      </c>
      <c r="G36" s="78" t="s">
        <v>329</v>
      </c>
      <c r="H36" s="78" t="s">
        <v>322</v>
      </c>
      <c r="I36" s="78" t="s">
        <v>316</v>
      </c>
      <c r="J36" s="78" t="s">
        <v>364</v>
      </c>
    </row>
    <row r="37" ht="42" customHeight="1" outlineLevel="1" spans="1:10">
      <c r="A37" s="78" t="s">
        <v>259</v>
      </c>
      <c r="B37" s="78" t="s">
        <v>364</v>
      </c>
      <c r="C37" s="78" t="s">
        <v>323</v>
      </c>
      <c r="D37" s="78" t="s">
        <v>324</v>
      </c>
      <c r="E37" s="78" t="s">
        <v>368</v>
      </c>
      <c r="F37" s="78" t="s">
        <v>320</v>
      </c>
      <c r="G37" s="78" t="s">
        <v>329</v>
      </c>
      <c r="H37" s="78" t="s">
        <v>322</v>
      </c>
      <c r="I37" s="78" t="s">
        <v>316</v>
      </c>
      <c r="J37" s="78" t="s">
        <v>364</v>
      </c>
    </row>
    <row r="38" ht="42" customHeight="1" outlineLevel="1" spans="1:10">
      <c r="A38" s="78" t="s">
        <v>294</v>
      </c>
      <c r="B38" s="78" t="s">
        <v>294</v>
      </c>
      <c r="C38" s="78" t="s">
        <v>310</v>
      </c>
      <c r="D38" s="78" t="s">
        <v>326</v>
      </c>
      <c r="E38" s="78" t="s">
        <v>369</v>
      </c>
      <c r="F38" s="78" t="s">
        <v>328</v>
      </c>
      <c r="G38" s="78" t="s">
        <v>347</v>
      </c>
      <c r="H38" s="78" t="s">
        <v>322</v>
      </c>
      <c r="I38" s="78" t="s">
        <v>316</v>
      </c>
      <c r="J38" s="78" t="s">
        <v>294</v>
      </c>
    </row>
    <row r="39" ht="42" customHeight="1" outlineLevel="1" spans="1:10">
      <c r="A39" s="78" t="s">
        <v>294</v>
      </c>
      <c r="B39" s="78" t="s">
        <v>294</v>
      </c>
      <c r="C39" s="78" t="s">
        <v>317</v>
      </c>
      <c r="D39" s="78" t="s">
        <v>318</v>
      </c>
      <c r="E39" s="78" t="s">
        <v>370</v>
      </c>
      <c r="F39" s="78" t="s">
        <v>328</v>
      </c>
      <c r="G39" s="78" t="s">
        <v>321</v>
      </c>
      <c r="H39" s="78" t="s">
        <v>322</v>
      </c>
      <c r="I39" s="78" t="s">
        <v>316</v>
      </c>
      <c r="J39" s="78" t="s">
        <v>294</v>
      </c>
    </row>
    <row r="40" ht="42" customHeight="1" outlineLevel="1" spans="1:10">
      <c r="A40" s="78" t="s">
        <v>294</v>
      </c>
      <c r="B40" s="78" t="s">
        <v>294</v>
      </c>
      <c r="C40" s="78" t="s">
        <v>323</v>
      </c>
      <c r="D40" s="78" t="s">
        <v>324</v>
      </c>
      <c r="E40" s="78" t="s">
        <v>336</v>
      </c>
      <c r="F40" s="78" t="s">
        <v>328</v>
      </c>
      <c r="G40" s="78" t="s">
        <v>329</v>
      </c>
      <c r="H40" s="78" t="s">
        <v>322</v>
      </c>
      <c r="I40" s="78" t="s">
        <v>316</v>
      </c>
      <c r="J40" s="78" t="s">
        <v>294</v>
      </c>
    </row>
  </sheetData>
  <mergeCells count="24">
    <mergeCell ref="A2:J2"/>
    <mergeCell ref="A3:H3"/>
    <mergeCell ref="A7:A9"/>
    <mergeCell ref="A10:A12"/>
    <mergeCell ref="A13:A15"/>
    <mergeCell ref="A16:A19"/>
    <mergeCell ref="A20:A22"/>
    <mergeCell ref="A23:A25"/>
    <mergeCell ref="A26:A28"/>
    <mergeCell ref="A29:A31"/>
    <mergeCell ref="A32:A34"/>
    <mergeCell ref="A35:A37"/>
    <mergeCell ref="A38:A40"/>
    <mergeCell ref="B7:B9"/>
    <mergeCell ref="B10:B12"/>
    <mergeCell ref="B13:B15"/>
    <mergeCell ref="B16:B19"/>
    <mergeCell ref="B20:B22"/>
    <mergeCell ref="B23:B25"/>
    <mergeCell ref="B26:B28"/>
    <mergeCell ref="B29:B31"/>
    <mergeCell ref="B32:B34"/>
    <mergeCell ref="B35:B37"/>
    <mergeCell ref="B38:B40"/>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三万英尺1383273509</cp:lastModifiedBy>
  <dcterms:created xsi:type="dcterms:W3CDTF">2026-03-31T02:53:00Z</dcterms:created>
  <dcterms:modified xsi:type="dcterms:W3CDTF">2026-04-02T09:14:17Z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50D3E69C7F0345C6A5B0696017BD7FF4_12</vt:lpwstr>
  </property>
  <property fmtid="{D5CDD505-2E9C-101B-9397-08002B2CF9AE}" pid="4" name="CalculationRule">
    <vt:i4>0</vt:i4>
  </property>
</Properties>
</file>